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<sst xmlns="http://schemas.openxmlformats.org/spreadsheetml/2006/main" count="565" uniqueCount="290">
  <si>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</si>
  <si>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</si>
  <si>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</si>
  <si>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</si>
  <si>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</si>
  <si>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</si>
  <si>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</si>
  <si>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</si>
  <si>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</si>
  <si>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</si>
  <si>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</si>
  <si>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</si>
  <si>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</si>
  <si>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</si>
  <si>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</si>
  <si>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</si>
  <si>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</si>
  <si>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</si>
  <si>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</si>
  <si>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</si>
  <si>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</si>
  <si>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</si>
  <si>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</si>
  <si>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</si>
  <si>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</si>
  <si>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</si>
  <si>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</si>
  <si>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</si>
  <si>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</si>
  <si>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</si>
  <si>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</si>
  <si>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</si>
  <si>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</si>
  <si>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</si>
  <si>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</si>
  <si>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</si>
  <si>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</si>
  <si>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</si>
  <si>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</si>
  <si>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</si>
  <si>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</si>
  <si>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</si>
  <si>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</si>
  <si>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</si>
  <si>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</si>
  <si>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</si>
  <si>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</si>
  <si>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</si>
  <si>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</si>
  <si>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</si>
  <si>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</si>
  <si>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</si>
  <si>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</si>
  <si>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</si>
  <si>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</si>
  <si>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</si>
  <si>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</si>
  <si>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</si>
  <si>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</si>
  <si>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</si>
  <si>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</si>
  <si>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</si>
  <si>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</si>
  <si>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</si>
  <si>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</si>
  <si>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</si>
  <si>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</si>
  <si>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</si>
  <si>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</si>
  <si>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</si>
  <si>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</si>
  <si>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</si>
  <si>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</si>
  <si>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</si>
  <si>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</si>
  <si>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</si>
  <si>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</si>
  <si>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</si>
  <si>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</si>
  <si>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</si>
  <si>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</si>
  <si>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</si>
  <si>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</si>
  <si>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</si>
  <si>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</si>
  <si>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</si>
  <si>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</si>
  <si>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</si>
  <si>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</si>
  <si>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</si>
  <si>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</si>
  <si>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</si>
  <si>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</si>
  <si>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</si>
  <si>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</si>
  <si>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</si>
  <si>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</si>
  <si>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</si>
  <si>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</si>
  <si>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</si>
  <si>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</si>
  <si>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</si>
  <si>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</si>
  <si>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</si>
  <si>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</si>
  <si>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</si>
  <si>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</si>
  <si>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</si>
  <si>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</si>
  <si>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</si>
  <si>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</si>
  <si>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</si>
  <si>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</si>
  <si>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</si>
  <si>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</si>
  <si>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</si>
  <si>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</si>
  <si>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</si>
  <si>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</si>
  <si>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</si>
  <si>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</si>
  <si>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</si>
  <si>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</si>
  <si>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</si>
  <si>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</si>
  <si>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</si>
  <si>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</si>
  <si>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</si>
  <si>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</si>
  <si>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</si>
  <si>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</si>
  <si>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</si>
  <si>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</si>
  <si>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</si>
  <si>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</si>
  <si>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</si>
  <si>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</si>
  <si>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</si>
  <si>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</si>
  <si>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</si>
  <si>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</si>
  <si>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</si>
  <si>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</si>
  <si>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</si>
  <si>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</si>
  <si>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</si>
  <si>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</si>
  <si>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</si>
  <si>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</si>
  <si>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</si>
  <si>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</si>
  <si>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</si>
  <si>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</si>
  <si>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</si>
  <si>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</si>
  <si>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</si>
  <si>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</si>
  <si>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</si>
  <si>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</si>
  <si>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</si>
  <si>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</si>
  <si>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</si>
  <si>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</si>
  <si>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</si>
  <si>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</si>
  <si>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</si>
  <si>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</si>
  <si>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</si>
  <si>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</si>
  <si>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</si>
  <si>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</si>
  <si>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</si>
  <si>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</si>
  <si>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</si>
  <si>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</si>
  <si>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</si>
  <si>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</si>
  <si>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</si>
  <si>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</si>
  <si>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</si>
  <si>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</si>
  <si>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</si>
  <si>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</si>
  <si>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</si>
  <si>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</si>
  <si>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</si>
  <si>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</si>
  <si>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</si>
  <si>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</si>
  <si>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</si>
  <si>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</si>
  <si>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</si>
  <si>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</si>
  <si>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</si>
  <si>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</si>
  <si>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</si>
  <si>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</si>
  <si>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</si>
  <si>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</si>
  <si>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</si>
  <si>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</si>
  <si>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</si>
  <si>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</si>
  <si>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</si>
  <si>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</si>
  <si>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</si>
  <si>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</si>
  <si>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</si>
  <si>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</si>
  <si>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</si>
  <si>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</si>
  <si>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</si>
  <si>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</si>
  <si>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</si>
  <si>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</si>
  <si>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</si>
  <si>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</si>
  <si>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</si>
  <si>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</si>
  <si>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</si>
  <si>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</si>
  <si>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</si>
  <si>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</si>
  <si>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</si>
  <si>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</si>
  <si>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</si>
  <si>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</si>
  <si>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</si>
  <si>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</si>
  <si>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</si>
  <si>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</si>
  <si>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</si>
  <si>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</si>
  <si>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</si>
  <si>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</si>
  <si>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</si>
  <si>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</si>
  <si>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</si>
  <si>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</si>
  <si>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</si>
  <si>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</si>
  <si>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</si>
  <si>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</si>
  <si>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</si>
  <si>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</si>
  <si>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</si>
  <si>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</si>
  <si>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</si>
  <si>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</si>
  <si>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</si>
  <si>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</si>
  <si>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</si>
  <si>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</si>
  <si>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</si>
  <si>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</si>
  <si>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</si>
  <si>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</si>
  <si>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</si>
  <si>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</si>
  <si>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</si>
  <si>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</si>
  <si>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</si>
  <si>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</si>
  <si>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</si>
  <si>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</si>
  <si>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</si>
  <si>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</si>
  <si>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</si>
  <si>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</si>
  <si>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</si>
  <si>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</si>
  <si>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</si>
  <si>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</si>
  <si>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</si>
  <si>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</si>
  <si>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</si>
  <si>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</si>
  <si>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</si>
  <si>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</si>
  <si>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</si>
  <si>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121501001</t>
  </si>
  <si>
    <t>2021</t>
  </si>
  <si>
    <t>Общество с ограниченной ответственностью "Йошкар-Олинская Электросетевая Компания"</t>
  </si>
  <si>
    <t>ООО "ЙОЭсК"</t>
  </si>
  <si>
    <t>424006, Республика Марий Эл, г. Йошкар-Ола, ул. Строителей, д. 101, помещение</t>
  </si>
  <si>
    <t>1215141959</t>
  </si>
  <si>
    <t>Антропов Иван Геннадьевич</t>
  </si>
  <si>
    <t>yoec@yoec.ru</t>
  </si>
  <si>
    <t>+7 (8362) 23-22-22</t>
  </si>
  <si>
    <t>Приказ Минэкономразвития РМЭ от 10.07.2017 № 167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</si>
</sst>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
    <numFmt numFmtId="174" formatCode="0.0%"/>
    <numFmt numFmtId="175"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3" xfId="0" applyNumberFormat="1" applyFont="1" applyFill="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1" xfId="0" applyNumberFormat="1" applyFont="1" applyBorder="1" applyAlignment="1">
      <alignment horizontal="center" vertical="top" wrapText="1"/>
    </xf>
    <xf numFmtId="172" fontId="3" fillId="0" borderId="12"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3" fontId="3" fillId="0" borderId="15"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172" fontId="3" fillId="0" borderId="15" xfId="0" applyNumberFormat="1" applyFont="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91;&#1082;&#1083;&#1080;&#1085;%20&#1042;.&#1050;\&#1058;&#1072;&#1088;&#1080;&#1092;&#1099;\&#1049;&#1054;&#1069;&#1089;&#1050;\2020%20&#1075;&#1086;&#1076;\&#1058;&#1072;&#1088;&#1080;&#1092;%202021-2025\2020.05.01_&#1058;&#1072;&#1088;&#1080;&#1092;\&#1056;&#1072;&#1089;&#1095;&#1077;&#1090;&#1099;_&#1090;&#1072;&#1088;&#1080;&#1092;&#1086;&#1074;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20_&#1057;&#1090;&#1088;&#1091;&#1082;&#1090;&#1091;&#1088;&#1072;%20&#1079;&#1072;&#1090;&#1088;&#1072;&#1090;\&#1057;&#1090;&#1088;&#1091;&#1082;&#1090;&#1091;&#1088;&#1072;%20&#1079;&#1072;&#1090;&#1088;&#1072;&#1090;_2019%20&#1092;&#1072;&#1082;&#1090;\fakt_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91;&#1082;&#1083;&#1080;&#1085;%20&#1042;.&#1050;\&#1058;&#1072;&#1088;&#1080;&#1092;&#1099;\&#1049;&#1054;&#1069;&#1089;&#1050;\2020%20&#1075;&#1086;&#1076;\&#1058;&#1072;&#1088;&#1080;&#1092;%202021-2025\2020.05.01_&#1058;&#1072;&#1088;&#1080;&#1092;\&#1058;&#1072;&#1073;&#1083;&#1080;&#1094;&#1099;_20_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20_&#1041;&#1072;&#1083;&#1072;&#1085;&#1089;%20&#1101;&#1101;\&#1041;&#1072;&#1083;&#1072;&#1085;&#1089;_&#1101;&#1101;_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19_&#1041;&#1072;&#1083;&#1072;&#1085;&#1089;%20&#1101;&#1101;\balance_ee_2019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0;&#1091;&#1082;&#1083;&#1080;&#1085;%20&#1042;.&#1050;\&#1058;&#1072;&#1088;&#1080;&#1092;&#1099;\&#1049;&#1054;&#1069;&#1089;&#1050;\2020%20&#1075;&#1086;&#1076;\&#1050;&#1086;&#1088;&#1088;&#1077;&#1082;&#1090;&#1080;&#1088;&#1086;&#1074;&#1082;&#1072;%20&#1048;&#1055;_2018-2020\2020.03.27_&#1044;&#1086;&#1088;&#1072;&#1073;&#1086;&#1090;&#1072;&#1085;&#1085;&#1099;&#1077;%20&#1084;&#1072;&#1090;&#1077;&#1088;&#1080;&#1072;&#1083;&#1099;\&#1048;&#1055;_2018-2020_&#1048;&#1079;&#1084;&#1077;&#1085;&#1077;&#1085;&#1080;&#1103;_20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50;&#1091;&#1082;&#1083;&#1080;&#1085;%20&#1042;.&#1050;\&#1054;&#1090;&#1095;&#1077;&#1090;&#1099;\&#1044;&#1083;&#1103;%20&#1088;&#1072;&#1089;&#1082;&#1088;&#1099;&#1090;&#1080;&#1103;%20&#1080;&#1085;&#1092;&#1086;&#1088;&#1084;&#1072;&#1094;&#1080;&#1080;\&#1045;&#1078;&#1077;&#1075;&#1086;&#1076;&#1085;&#1086;\2019_&#1048;&#1055;\&#1057;%20&#1069;&#1062;&#1055;\&#1054;&#1090;&#1095;&#1077;&#1090;%20&#1048;&#1055;%20&#1079;&#1072;%202019_&#1049;&#1054;&#1069;&#108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 Б-с ЭЭ"/>
      <sheetName val="1.5 Б-с М"/>
      <sheetName val="1.3 тех.расх."/>
      <sheetName val="1.6 Стр-ра ПО"/>
      <sheetName val="НВВ"/>
      <sheetName val="Подконтр"/>
      <sheetName val="Неподконтр"/>
      <sheetName val="ФСК "/>
      <sheetName val="Ар пом"/>
      <sheetName val="Аренда ЭСО"/>
      <sheetName val="-Нал,ам-я18"/>
      <sheetName val="Расчет тарифа по полугодиям "/>
      <sheetName val="Тех.присоед."/>
      <sheetName val="Недополуч."/>
      <sheetName val="Индексы"/>
    </sheetNames>
    <sheetDataSet>
      <sheetData sheetId="0">
        <row r="19">
          <cell r="M19">
            <v>5.06313347509996</v>
          </cell>
        </row>
        <row r="21">
          <cell r="M21">
            <v>73.71816736240001</v>
          </cell>
        </row>
      </sheetData>
      <sheetData sheetId="1">
        <row r="18">
          <cell r="M18">
            <v>10.69467356474783</v>
          </cell>
        </row>
      </sheetData>
      <sheetData sheetId="4">
        <row r="8">
          <cell r="D8">
            <v>2159.2768</v>
          </cell>
          <cell r="E8">
            <v>2221.792</v>
          </cell>
        </row>
        <row r="16">
          <cell r="E16">
            <v>9317.5</v>
          </cell>
        </row>
        <row r="17">
          <cell r="E17">
            <v>61.200266666666664</v>
          </cell>
        </row>
        <row r="22">
          <cell r="D22">
            <v>42066.15</v>
          </cell>
          <cell r="E22">
            <v>92592.53292682565</v>
          </cell>
        </row>
      </sheetData>
      <sheetData sheetId="5">
        <row r="6">
          <cell r="D6">
            <v>8881.33</v>
          </cell>
          <cell r="E6">
            <v>10882.124471475794</v>
          </cell>
        </row>
        <row r="9">
          <cell r="D9">
            <v>12010.72</v>
          </cell>
          <cell r="E9">
            <v>18426.126620405877</v>
          </cell>
        </row>
        <row r="12">
          <cell r="D12">
            <v>11203.94</v>
          </cell>
          <cell r="E12">
            <v>18681.87286</v>
          </cell>
        </row>
        <row r="27">
          <cell r="D27">
            <v>49873.28</v>
          </cell>
          <cell r="E27">
            <v>53685.04064274339</v>
          </cell>
        </row>
      </sheetData>
      <sheetData sheetId="6">
        <row r="25">
          <cell r="D25">
            <v>17138.16110555626</v>
          </cell>
        </row>
      </sheetData>
      <sheetData sheetId="11">
        <row r="14">
          <cell r="D14">
            <v>1.1890015076944955</v>
          </cell>
          <cell r="E14">
            <v>1.1950906951426974</v>
          </cell>
        </row>
        <row r="15">
          <cell r="D15">
            <v>616569.5731602561</v>
          </cell>
          <cell r="E15">
            <v>632562.8862690147</v>
          </cell>
        </row>
        <row r="16">
          <cell r="D16">
            <v>156.13301149235676</v>
          </cell>
          <cell r="E16">
            <v>162.22219894055863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труктура затрат"/>
    </sheetNames>
    <sheetDataSet>
      <sheetData sheetId="0">
        <row r="18">
          <cell r="CD18">
            <v>57779.03233</v>
          </cell>
        </row>
        <row r="19">
          <cell r="CD19">
            <v>32789.45243</v>
          </cell>
        </row>
        <row r="20">
          <cell r="CD20">
            <v>10354.60722</v>
          </cell>
        </row>
        <row r="25">
          <cell r="CD25">
            <v>15859.434329999998</v>
          </cell>
        </row>
        <row r="38">
          <cell r="CD38">
            <v>1953.8823699999998</v>
          </cell>
        </row>
        <row r="43">
          <cell r="CD43">
            <v>24989.5799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 Б-с ЭЭ"/>
      <sheetName val="1.5 Б-с М"/>
      <sheetName val="1.3 тех.расх."/>
      <sheetName val="1.6 Стр-ра ПО"/>
      <sheetName val="1.13 ФСК"/>
      <sheetName val="норм.числ"/>
      <sheetName val="1.16 ОТ"/>
      <sheetName val="1.17 амор-я"/>
      <sheetName val="1.17.1ОПФ18"/>
      <sheetName val="1.17.1 ОПФ20"/>
      <sheetName val="+1.18.2 Кальк"/>
      <sheetName val="1.20 КВ"/>
      <sheetName val="1.20.3 КВ-фин"/>
      <sheetName val="1.21.3 пр"/>
      <sheetName val="1.30"/>
    </sheetNames>
    <sheetDataSet>
      <sheetData sheetId="6">
        <row r="10">
          <cell r="D10">
            <v>28</v>
          </cell>
          <cell r="E10">
            <v>32</v>
          </cell>
          <cell r="F10">
            <v>29.340368062736</v>
          </cell>
        </row>
        <row r="33">
          <cell r="D33">
            <v>47200.69741071428</v>
          </cell>
          <cell r="E33">
            <v>31277.916666666668</v>
          </cell>
          <cell r="F33">
            <v>52334.399773623794</v>
          </cell>
        </row>
      </sheetData>
      <sheetData sheetId="12">
        <row r="32">
          <cell r="F32">
            <v>3031.567186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11">
          <cell r="B11">
            <v>68819.014</v>
          </cell>
          <cell r="D11">
            <v>9.942321</v>
          </cell>
        </row>
        <row r="21">
          <cell r="C21">
            <v>2.641803776197769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ow r="10">
          <cell r="B10">
            <v>73718.16736240001</v>
          </cell>
          <cell r="D10">
            <v>10.766227561088114</v>
          </cell>
        </row>
        <row r="20">
          <cell r="C20">
            <v>5.063133475099958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18"/>
      <sheetName val="1-19"/>
      <sheetName val="1-20"/>
      <sheetName val="2"/>
      <sheetName val="3"/>
      <sheetName val="4"/>
      <sheetName val="5-18"/>
      <sheetName val="5-19"/>
      <sheetName val="5-20"/>
      <sheetName val="6"/>
      <sheetName val="7"/>
      <sheetName val="8"/>
      <sheetName val="9"/>
      <sheetName val="10"/>
      <sheetName val="12"/>
      <sheetName val="13"/>
      <sheetName val="14"/>
      <sheetName val="17"/>
      <sheetName val="18"/>
      <sheetName val="11-1"/>
      <sheetName val="11-2"/>
      <sheetName val="11-3"/>
      <sheetName val="19"/>
    </sheetNames>
    <sheetDataSet>
      <sheetData sheetId="4">
        <row r="18">
          <cell r="AG18">
            <v>4.1233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s>
    <sheetDataSet>
      <sheetData sheetId="1">
        <row r="70">
          <cell r="M70">
            <v>9.5317013</v>
          </cell>
        </row>
        <row r="74">
          <cell r="M74">
            <v>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ec@yoe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6"/>
  <sheetViews>
    <sheetView tabSelected="1" zoomScale="110" zoomScaleNormal="110" zoomScaleSheetLayoutView="100" zoomScalePageLayoutView="0" workbookViewId="0" topLeftCell="A1">
      <selection activeCell="A1" sqref="A1"/>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7" spans="1:105" s="5" customFormat="1" ht="16.5">
      <c r="A7" s="24" t="s">
        <v>7</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24" t="s">
        <v>8</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row>
    <row r="10" spans="47:83" s="5" customFormat="1" ht="16.5">
      <c r="AU10" s="6" t="s">
        <v>9</v>
      </c>
      <c r="AV10" s="25" t="s">
        <v>281</v>
      </c>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5" t="s">
        <v>10</v>
      </c>
    </row>
    <row r="11" spans="1:105" s="5" customFormat="1" ht="16.5">
      <c r="A11" s="24" t="s">
        <v>11</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row>
    <row r="13" spans="1:105" ht="15.75">
      <c r="A13" s="26" t="s">
        <v>282</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row>
    <row r="14" spans="1:105" s="3" customFormat="1" ht="12.75">
      <c r="A14" s="27" t="s">
        <v>12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ht="15.75">
      <c r="A15" s="26" t="s">
        <v>283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7" spans="1:105" ht="15.75">
      <c r="A17" s="20" t="s">
        <v>13</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row>
    <row r="19" spans="1:105" ht="15.75">
      <c r="A19" s="1" t="s">
        <v>14</v>
      </c>
      <c r="AA19" s="23" t="s">
        <v>282</v>
      </c>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row>
    <row r="20" spans="1:105" ht="15.75">
      <c r="A20" s="1" t="s">
        <v>15</v>
      </c>
      <c r="AH20" s="17" t="s">
        <v>283</v>
      </c>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ht="15.75">
      <c r="A21" s="1" t="s">
        <v>16</v>
      </c>
      <c r="X21" s="15" t="s">
        <v>284</v>
      </c>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row>
    <row r="22" spans="1:105" ht="15.75">
      <c r="A22" s="1" t="s">
        <v>17</v>
      </c>
      <c r="X22" s="15" t="s">
        <v>284</v>
      </c>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row>
    <row r="23" spans="1:105" ht="15.75">
      <c r="A23" s="1" t="s">
        <v>18</v>
      </c>
      <c r="H23" s="15" t="s">
        <v>285</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row>
    <row r="24" spans="1:105" ht="15.75">
      <c r="A24" s="1" t="s">
        <v>19</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Z25" s="17" t="s">
        <v>286</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AF26" s="18" t="s">
        <v>287</v>
      </c>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22</v>
      </c>
      <c r="Z27" s="15" t="s">
        <v>288</v>
      </c>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row>
    <row r="28" spans="1:105" ht="15.75">
      <c r="A28" s="1" t="s">
        <v>23</v>
      </c>
      <c r="H28" s="15" t="s">
        <v>288</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row>
    <row r="30" spans="1:105" ht="15.75">
      <c r="A30" s="20" t="s">
        <v>24</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row>
    <row r="32" spans="1:105" s="3" customFormat="1" ht="57" customHeight="1">
      <c r="A32" s="12" t="s">
        <v>0</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3"/>
      <c r="AJ32" s="14" t="s">
        <v>1</v>
      </c>
      <c r="AK32" s="12"/>
      <c r="AL32" s="12"/>
      <c r="AM32" s="12"/>
      <c r="AN32" s="12"/>
      <c r="AO32" s="12"/>
      <c r="AP32" s="12"/>
      <c r="AQ32" s="12"/>
      <c r="AR32" s="12"/>
      <c r="AS32" s="12"/>
      <c r="AT32" s="12"/>
      <c r="AU32" s="12"/>
      <c r="AV32" s="12"/>
      <c r="AW32" s="12"/>
      <c r="AX32" s="12"/>
      <c r="AY32" s="13"/>
      <c r="AZ32" s="14" t="s">
        <v>2</v>
      </c>
      <c r="BA32" s="12"/>
      <c r="BB32" s="12"/>
      <c r="BC32" s="12"/>
      <c r="BD32" s="12"/>
      <c r="BE32" s="12"/>
      <c r="BF32" s="12"/>
      <c r="BG32" s="12"/>
      <c r="BH32" s="12"/>
      <c r="BI32" s="12"/>
      <c r="BJ32" s="12"/>
      <c r="BK32" s="12"/>
      <c r="BL32" s="12"/>
      <c r="BM32" s="12"/>
      <c r="BN32" s="12"/>
      <c r="BO32" s="12"/>
      <c r="BP32" s="12"/>
      <c r="BQ32" s="12"/>
      <c r="BR32" s="12"/>
      <c r="BS32" s="13"/>
      <c r="BT32" s="14" t="s">
        <v>227</v>
      </c>
      <c r="BU32" s="12"/>
      <c r="BV32" s="12"/>
      <c r="BW32" s="12"/>
      <c r="BX32" s="12"/>
      <c r="BY32" s="12"/>
      <c r="BZ32" s="12"/>
      <c r="CA32" s="12"/>
      <c r="CB32" s="12"/>
      <c r="CC32" s="12"/>
      <c r="CD32" s="12"/>
      <c r="CE32" s="12"/>
      <c r="CF32" s="12"/>
      <c r="CG32" s="12"/>
      <c r="CH32" s="12"/>
      <c r="CI32" s="12"/>
      <c r="CJ32" s="13"/>
      <c r="CK32" s="14" t="s">
        <v>3</v>
      </c>
      <c r="CL32" s="12"/>
      <c r="CM32" s="12"/>
      <c r="CN32" s="12"/>
      <c r="CO32" s="12"/>
      <c r="CP32" s="12"/>
      <c r="CQ32" s="12"/>
      <c r="CR32" s="12"/>
      <c r="CS32" s="12"/>
      <c r="CT32" s="12"/>
      <c r="CU32" s="12"/>
      <c r="CV32" s="12"/>
      <c r="CW32" s="12"/>
      <c r="CX32" s="12"/>
      <c r="CY32" s="12"/>
      <c r="CZ32" s="12"/>
      <c r="DA32" s="13"/>
    </row>
    <row r="33" spans="1:105" s="2" customFormat="1" ht="45.75" customHeight="1">
      <c r="A33" s="28" t="s">
        <v>25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9"/>
    </row>
    <row r="34" spans="1:105" s="3" customFormat="1" ht="27.75" customHeight="1">
      <c r="A34" s="30" t="s">
        <v>27</v>
      </c>
      <c r="B34" s="30"/>
      <c r="C34" s="30"/>
      <c r="D34" s="30"/>
      <c r="E34" s="30"/>
      <c r="F34" s="30"/>
      <c r="G34" s="30"/>
      <c r="H34" s="31" t="s">
        <v>26</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2"/>
      <c r="AK34" s="33"/>
      <c r="AL34" s="33"/>
      <c r="AM34" s="33"/>
      <c r="AN34" s="33"/>
      <c r="AO34" s="33"/>
      <c r="AP34" s="33"/>
      <c r="AQ34" s="33"/>
      <c r="AR34" s="33"/>
      <c r="AS34" s="33"/>
      <c r="AT34" s="33"/>
      <c r="AU34" s="33"/>
      <c r="AV34" s="33"/>
      <c r="AW34" s="33"/>
      <c r="AX34" s="33"/>
      <c r="AY34" s="34"/>
      <c r="AZ34" s="35"/>
      <c r="BA34" s="36"/>
      <c r="BB34" s="36"/>
      <c r="BC34" s="36"/>
      <c r="BD34" s="36"/>
      <c r="BE34" s="36"/>
      <c r="BF34" s="36"/>
      <c r="BG34" s="36"/>
      <c r="BH34" s="36"/>
      <c r="BI34" s="36"/>
      <c r="BJ34" s="36"/>
      <c r="BK34" s="36"/>
      <c r="BL34" s="36"/>
      <c r="BM34" s="36"/>
      <c r="BN34" s="36"/>
      <c r="BO34" s="36"/>
      <c r="BP34" s="36"/>
      <c r="BQ34" s="36"/>
      <c r="BR34" s="36"/>
      <c r="BS34" s="37"/>
      <c r="BT34" s="35"/>
      <c r="BU34" s="36"/>
      <c r="BV34" s="36"/>
      <c r="BW34" s="36"/>
      <c r="BX34" s="36"/>
      <c r="BY34" s="36"/>
      <c r="BZ34" s="36"/>
      <c r="CA34" s="36"/>
      <c r="CB34" s="36"/>
      <c r="CC34" s="36"/>
      <c r="CD34" s="36"/>
      <c r="CE34" s="36"/>
      <c r="CF34" s="36"/>
      <c r="CG34" s="36"/>
      <c r="CH34" s="36"/>
      <c r="CI34" s="36"/>
      <c r="CJ34" s="37"/>
      <c r="CK34" s="35"/>
      <c r="CL34" s="36"/>
      <c r="CM34" s="36"/>
      <c r="CN34" s="36"/>
      <c r="CO34" s="36"/>
      <c r="CP34" s="36"/>
      <c r="CQ34" s="36"/>
      <c r="CR34" s="36"/>
      <c r="CS34" s="36"/>
      <c r="CT34" s="36"/>
      <c r="CU34" s="36"/>
      <c r="CV34" s="36"/>
      <c r="CW34" s="36"/>
      <c r="CX34" s="36"/>
      <c r="CY34" s="36"/>
      <c r="CZ34" s="36"/>
      <c r="DA34" s="37"/>
    </row>
    <row r="35" spans="1:105" ht="15" customHeight="1">
      <c r="A35" s="30" t="s">
        <v>29</v>
      </c>
      <c r="B35" s="30"/>
      <c r="C35" s="30"/>
      <c r="D35" s="30"/>
      <c r="E35" s="30"/>
      <c r="F35" s="30"/>
      <c r="G35" s="30"/>
      <c r="H35" s="31" t="s">
        <v>30</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t="s">
        <v>31</v>
      </c>
      <c r="AK35" s="33"/>
      <c r="AL35" s="33"/>
      <c r="AM35" s="33"/>
      <c r="AN35" s="33"/>
      <c r="AO35" s="33"/>
      <c r="AP35" s="33"/>
      <c r="AQ35" s="33"/>
      <c r="AR35" s="33"/>
      <c r="AS35" s="33"/>
      <c r="AT35" s="33"/>
      <c r="AU35" s="33"/>
      <c r="AV35" s="33"/>
      <c r="AW35" s="33"/>
      <c r="AX35" s="33"/>
      <c r="AY35" s="34"/>
      <c r="AZ35" s="35">
        <v>71420</v>
      </c>
      <c r="BA35" s="36"/>
      <c r="BB35" s="36"/>
      <c r="BC35" s="36"/>
      <c r="BD35" s="36"/>
      <c r="BE35" s="36"/>
      <c r="BF35" s="36"/>
      <c r="BG35" s="36"/>
      <c r="BH35" s="36"/>
      <c r="BI35" s="36"/>
      <c r="BJ35" s="36"/>
      <c r="BK35" s="36"/>
      <c r="BL35" s="36"/>
      <c r="BM35" s="36"/>
      <c r="BN35" s="36"/>
      <c r="BO35" s="36"/>
      <c r="BP35" s="36"/>
      <c r="BQ35" s="36"/>
      <c r="BR35" s="36"/>
      <c r="BS35" s="37"/>
      <c r="BT35" s="35">
        <f>'[1]НВВ'!$D$22</f>
        <v>42066.15</v>
      </c>
      <c r="BU35" s="36"/>
      <c r="BV35" s="36"/>
      <c r="BW35" s="36"/>
      <c r="BX35" s="36"/>
      <c r="BY35" s="36"/>
      <c r="BZ35" s="36"/>
      <c r="CA35" s="36"/>
      <c r="CB35" s="36"/>
      <c r="CC35" s="36"/>
      <c r="CD35" s="36"/>
      <c r="CE35" s="36"/>
      <c r="CF35" s="36"/>
      <c r="CG35" s="36"/>
      <c r="CH35" s="36"/>
      <c r="CI35" s="36"/>
      <c r="CJ35" s="37"/>
      <c r="CK35" s="35">
        <f>'[1]НВВ'!$E$22</f>
        <v>92592.53292682565</v>
      </c>
      <c r="CL35" s="36"/>
      <c r="CM35" s="36"/>
      <c r="CN35" s="36"/>
      <c r="CO35" s="36"/>
      <c r="CP35" s="36"/>
      <c r="CQ35" s="36"/>
      <c r="CR35" s="36"/>
      <c r="CS35" s="36"/>
      <c r="CT35" s="36"/>
      <c r="CU35" s="36"/>
      <c r="CV35" s="36"/>
      <c r="CW35" s="36"/>
      <c r="CX35" s="36"/>
      <c r="CY35" s="36"/>
      <c r="CZ35" s="36"/>
      <c r="DA35" s="37"/>
    </row>
    <row r="36" spans="1:105" s="3" customFormat="1" ht="15" customHeight="1">
      <c r="A36" s="30" t="s">
        <v>32</v>
      </c>
      <c r="B36" s="30"/>
      <c r="C36" s="30"/>
      <c r="D36" s="30"/>
      <c r="E36" s="30"/>
      <c r="F36" s="30"/>
      <c r="G36" s="30"/>
      <c r="H36" s="31" t="s">
        <v>33</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31</v>
      </c>
      <c r="AK36" s="33"/>
      <c r="AL36" s="33"/>
      <c r="AM36" s="33"/>
      <c r="AN36" s="33"/>
      <c r="AO36" s="33"/>
      <c r="AP36" s="33"/>
      <c r="AQ36" s="33"/>
      <c r="AR36" s="33"/>
      <c r="AS36" s="33"/>
      <c r="AT36" s="33"/>
      <c r="AU36" s="33"/>
      <c r="AV36" s="33"/>
      <c r="AW36" s="33"/>
      <c r="AX36" s="33"/>
      <c r="AY36" s="34"/>
      <c r="AZ36" s="35">
        <v>6358</v>
      </c>
      <c r="BA36" s="36"/>
      <c r="BB36" s="36"/>
      <c r="BC36" s="36"/>
      <c r="BD36" s="36"/>
      <c r="BE36" s="36"/>
      <c r="BF36" s="36"/>
      <c r="BG36" s="36"/>
      <c r="BH36" s="36"/>
      <c r="BI36" s="36"/>
      <c r="BJ36" s="36"/>
      <c r="BK36" s="36"/>
      <c r="BL36" s="36"/>
      <c r="BM36" s="36"/>
      <c r="BN36" s="36"/>
      <c r="BO36" s="36"/>
      <c r="BP36" s="36"/>
      <c r="BQ36" s="36"/>
      <c r="BR36" s="36"/>
      <c r="BS36" s="37"/>
      <c r="BT36" s="35">
        <v>0</v>
      </c>
      <c r="BU36" s="36"/>
      <c r="BV36" s="36"/>
      <c r="BW36" s="36"/>
      <c r="BX36" s="36"/>
      <c r="BY36" s="36"/>
      <c r="BZ36" s="36"/>
      <c r="CA36" s="36"/>
      <c r="CB36" s="36"/>
      <c r="CC36" s="36"/>
      <c r="CD36" s="36"/>
      <c r="CE36" s="36"/>
      <c r="CF36" s="36"/>
      <c r="CG36" s="36"/>
      <c r="CH36" s="36"/>
      <c r="CI36" s="36"/>
      <c r="CJ36" s="37"/>
      <c r="CK36" s="35">
        <v>0</v>
      </c>
      <c r="CL36" s="36"/>
      <c r="CM36" s="36"/>
      <c r="CN36" s="36"/>
      <c r="CO36" s="36"/>
      <c r="CP36" s="36"/>
      <c r="CQ36" s="36"/>
      <c r="CR36" s="36"/>
      <c r="CS36" s="36"/>
      <c r="CT36" s="36"/>
      <c r="CU36" s="36"/>
      <c r="CV36" s="36"/>
      <c r="CW36" s="36"/>
      <c r="CX36" s="36"/>
      <c r="CY36" s="36"/>
      <c r="CZ36" s="36"/>
      <c r="DA36" s="37"/>
    </row>
    <row r="37" spans="1:105" s="3" customFormat="1" ht="40.5" customHeight="1">
      <c r="A37" s="30" t="s">
        <v>34</v>
      </c>
      <c r="B37" s="30"/>
      <c r="C37" s="30"/>
      <c r="D37" s="30"/>
      <c r="E37" s="30"/>
      <c r="F37" s="30"/>
      <c r="G37" s="30"/>
      <c r="H37" s="31" t="s">
        <v>35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31</v>
      </c>
      <c r="AK37" s="33"/>
      <c r="AL37" s="33"/>
      <c r="AM37" s="33"/>
      <c r="AN37" s="33"/>
      <c r="AO37" s="33"/>
      <c r="AP37" s="33"/>
      <c r="AQ37" s="33"/>
      <c r="AR37" s="33"/>
      <c r="AS37" s="33"/>
      <c r="AT37" s="33"/>
      <c r="AU37" s="33"/>
      <c r="AV37" s="33"/>
      <c r="AW37" s="33"/>
      <c r="AX37" s="33"/>
      <c r="AY37" s="34"/>
      <c r="AZ37" s="35">
        <v>0</v>
      </c>
      <c r="BA37" s="36"/>
      <c r="BB37" s="36"/>
      <c r="BC37" s="36"/>
      <c r="BD37" s="36"/>
      <c r="BE37" s="36"/>
      <c r="BF37" s="36"/>
      <c r="BG37" s="36"/>
      <c r="BH37" s="36"/>
      <c r="BI37" s="36"/>
      <c r="BJ37" s="36"/>
      <c r="BK37" s="36"/>
      <c r="BL37" s="36"/>
      <c r="BM37" s="36"/>
      <c r="BN37" s="36"/>
      <c r="BO37" s="36"/>
      <c r="BP37" s="36"/>
      <c r="BQ37" s="36"/>
      <c r="BR37" s="36"/>
      <c r="BS37" s="37"/>
      <c r="BT37" s="35">
        <v>0</v>
      </c>
      <c r="BU37" s="36"/>
      <c r="BV37" s="36"/>
      <c r="BW37" s="36"/>
      <c r="BX37" s="36"/>
      <c r="BY37" s="36"/>
      <c r="BZ37" s="36"/>
      <c r="CA37" s="36"/>
      <c r="CB37" s="36"/>
      <c r="CC37" s="36"/>
      <c r="CD37" s="36"/>
      <c r="CE37" s="36"/>
      <c r="CF37" s="36"/>
      <c r="CG37" s="36"/>
      <c r="CH37" s="36"/>
      <c r="CI37" s="36"/>
      <c r="CJ37" s="37"/>
      <c r="CK37" s="35">
        <v>0</v>
      </c>
      <c r="CL37" s="36"/>
      <c r="CM37" s="36"/>
      <c r="CN37" s="36"/>
      <c r="CO37" s="36"/>
      <c r="CP37" s="36"/>
      <c r="CQ37" s="36"/>
      <c r="CR37" s="36"/>
      <c r="CS37" s="36"/>
      <c r="CT37" s="36"/>
      <c r="CU37" s="36"/>
      <c r="CV37" s="36"/>
      <c r="CW37" s="36"/>
      <c r="CX37" s="36"/>
      <c r="CY37" s="36"/>
      <c r="CZ37" s="36"/>
      <c r="DA37" s="37"/>
    </row>
    <row r="38" spans="1:105" s="3" customFormat="1" ht="14.25" customHeight="1">
      <c r="A38" s="30" t="s">
        <v>36</v>
      </c>
      <c r="B38" s="30"/>
      <c r="C38" s="30"/>
      <c r="D38" s="30"/>
      <c r="E38" s="30"/>
      <c r="F38" s="30"/>
      <c r="G38" s="30"/>
      <c r="H38" s="31" t="s">
        <v>37</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31</v>
      </c>
      <c r="AK38" s="33"/>
      <c r="AL38" s="33"/>
      <c r="AM38" s="33"/>
      <c r="AN38" s="33"/>
      <c r="AO38" s="33"/>
      <c r="AP38" s="33"/>
      <c r="AQ38" s="33"/>
      <c r="AR38" s="33"/>
      <c r="AS38" s="33"/>
      <c r="AT38" s="33"/>
      <c r="AU38" s="33"/>
      <c r="AV38" s="33"/>
      <c r="AW38" s="33"/>
      <c r="AX38" s="33"/>
      <c r="AY38" s="34"/>
      <c r="AZ38" s="35">
        <v>4280</v>
      </c>
      <c r="BA38" s="36"/>
      <c r="BB38" s="36"/>
      <c r="BC38" s="36"/>
      <c r="BD38" s="36"/>
      <c r="BE38" s="36"/>
      <c r="BF38" s="36"/>
      <c r="BG38" s="36"/>
      <c r="BH38" s="36"/>
      <c r="BI38" s="36"/>
      <c r="BJ38" s="36"/>
      <c r="BK38" s="36"/>
      <c r="BL38" s="36"/>
      <c r="BM38" s="36"/>
      <c r="BN38" s="36"/>
      <c r="BO38" s="36"/>
      <c r="BP38" s="36"/>
      <c r="BQ38" s="36"/>
      <c r="BR38" s="36"/>
      <c r="BS38" s="37"/>
      <c r="BT38" s="35"/>
      <c r="BU38" s="36"/>
      <c r="BV38" s="36"/>
      <c r="BW38" s="36"/>
      <c r="BX38" s="36"/>
      <c r="BY38" s="36"/>
      <c r="BZ38" s="36"/>
      <c r="CA38" s="36"/>
      <c r="CB38" s="36"/>
      <c r="CC38" s="36"/>
      <c r="CD38" s="36"/>
      <c r="CE38" s="36"/>
      <c r="CF38" s="36"/>
      <c r="CG38" s="36"/>
      <c r="CH38" s="36"/>
      <c r="CI38" s="36"/>
      <c r="CJ38" s="37"/>
      <c r="CK38" s="35"/>
      <c r="CL38" s="36"/>
      <c r="CM38" s="36"/>
      <c r="CN38" s="36"/>
      <c r="CO38" s="36"/>
      <c r="CP38" s="36"/>
      <c r="CQ38" s="36"/>
      <c r="CR38" s="36"/>
      <c r="CS38" s="36"/>
      <c r="CT38" s="36"/>
      <c r="CU38" s="36"/>
      <c r="CV38" s="36"/>
      <c r="CW38" s="36"/>
      <c r="CX38" s="36"/>
      <c r="CY38" s="36"/>
      <c r="CZ38" s="36"/>
      <c r="DA38" s="37"/>
    </row>
    <row r="39" spans="1:105" s="3" customFormat="1" ht="27.75" customHeight="1">
      <c r="A39" s="30" t="s">
        <v>38</v>
      </c>
      <c r="B39" s="30"/>
      <c r="C39" s="30"/>
      <c r="D39" s="30"/>
      <c r="E39" s="30"/>
      <c r="F39" s="30"/>
      <c r="G39" s="30"/>
      <c r="H39" s="31" t="s">
        <v>39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c r="AK39" s="33"/>
      <c r="AL39" s="33"/>
      <c r="AM39" s="33"/>
      <c r="AN39" s="33"/>
      <c r="AO39" s="33"/>
      <c r="AP39" s="33"/>
      <c r="AQ39" s="33"/>
      <c r="AR39" s="33"/>
      <c r="AS39" s="33"/>
      <c r="AT39" s="33"/>
      <c r="AU39" s="33"/>
      <c r="AV39" s="33"/>
      <c r="AW39" s="33"/>
      <c r="AX39" s="33"/>
      <c r="AY39" s="34"/>
      <c r="AZ39" s="35"/>
      <c r="BA39" s="36"/>
      <c r="BB39" s="36"/>
      <c r="BC39" s="36"/>
      <c r="BD39" s="36"/>
      <c r="BE39" s="36"/>
      <c r="BF39" s="36"/>
      <c r="BG39" s="36"/>
      <c r="BH39" s="36"/>
      <c r="BI39" s="36"/>
      <c r="BJ39" s="36"/>
      <c r="BK39" s="36"/>
      <c r="BL39" s="36"/>
      <c r="BM39" s="36"/>
      <c r="BN39" s="36"/>
      <c r="BO39" s="36"/>
      <c r="BP39" s="36"/>
      <c r="BQ39" s="36"/>
      <c r="BR39" s="36"/>
      <c r="BS39" s="37"/>
      <c r="BT39" s="35"/>
      <c r="BU39" s="36"/>
      <c r="BV39" s="36"/>
      <c r="BW39" s="36"/>
      <c r="BX39" s="36"/>
      <c r="BY39" s="36"/>
      <c r="BZ39" s="36"/>
      <c r="CA39" s="36"/>
      <c r="CB39" s="36"/>
      <c r="CC39" s="36"/>
      <c r="CD39" s="36"/>
      <c r="CE39" s="36"/>
      <c r="CF39" s="36"/>
      <c r="CG39" s="36"/>
      <c r="CH39" s="36"/>
      <c r="CI39" s="36"/>
      <c r="CJ39" s="37"/>
      <c r="CK39" s="35"/>
      <c r="CL39" s="36"/>
      <c r="CM39" s="36"/>
      <c r="CN39" s="36"/>
      <c r="CO39" s="36"/>
      <c r="CP39" s="36"/>
      <c r="CQ39" s="36"/>
      <c r="CR39" s="36"/>
      <c r="CS39" s="36"/>
      <c r="CT39" s="36"/>
      <c r="CU39" s="36"/>
      <c r="CV39" s="36"/>
      <c r="CW39" s="36"/>
      <c r="CX39" s="36"/>
      <c r="CY39" s="36"/>
      <c r="CZ39" s="36"/>
      <c r="DA39" s="37"/>
    </row>
    <row r="40" spans="1:105" s="3" customFormat="1" ht="93" customHeight="1">
      <c r="A40" s="30" t="s">
        <v>40</v>
      </c>
      <c r="B40" s="30"/>
      <c r="C40" s="30"/>
      <c r="D40" s="30"/>
      <c r="E40" s="30"/>
      <c r="F40" s="30"/>
      <c r="G40" s="30"/>
      <c r="H40" s="31" t="s">
        <v>42</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t="s">
        <v>41</v>
      </c>
      <c r="AK40" s="33"/>
      <c r="AL40" s="33"/>
      <c r="AM40" s="33"/>
      <c r="AN40" s="33"/>
      <c r="AO40" s="33"/>
      <c r="AP40" s="33"/>
      <c r="AQ40" s="33"/>
      <c r="AR40" s="33"/>
      <c r="AS40" s="33"/>
      <c r="AT40" s="33"/>
      <c r="AU40" s="33"/>
      <c r="AV40" s="33"/>
      <c r="AW40" s="33"/>
      <c r="AX40" s="33"/>
      <c r="AY40" s="34"/>
      <c r="AZ40" s="35">
        <f>AZ36/AZ35</f>
        <v>0.08902268272192664</v>
      </c>
      <c r="BA40" s="36"/>
      <c r="BB40" s="36"/>
      <c r="BC40" s="36"/>
      <c r="BD40" s="36"/>
      <c r="BE40" s="36"/>
      <c r="BF40" s="36"/>
      <c r="BG40" s="36"/>
      <c r="BH40" s="36"/>
      <c r="BI40" s="36"/>
      <c r="BJ40" s="36"/>
      <c r="BK40" s="36"/>
      <c r="BL40" s="36"/>
      <c r="BM40" s="36"/>
      <c r="BN40" s="36"/>
      <c r="BO40" s="36"/>
      <c r="BP40" s="36"/>
      <c r="BQ40" s="36"/>
      <c r="BR40" s="36"/>
      <c r="BS40" s="37"/>
      <c r="BT40" s="35">
        <v>0</v>
      </c>
      <c r="BU40" s="36"/>
      <c r="BV40" s="36"/>
      <c r="BW40" s="36"/>
      <c r="BX40" s="36"/>
      <c r="BY40" s="36"/>
      <c r="BZ40" s="36"/>
      <c r="CA40" s="36"/>
      <c r="CB40" s="36"/>
      <c r="CC40" s="36"/>
      <c r="CD40" s="36"/>
      <c r="CE40" s="36"/>
      <c r="CF40" s="36"/>
      <c r="CG40" s="36"/>
      <c r="CH40" s="36"/>
      <c r="CI40" s="36"/>
      <c r="CJ40" s="37"/>
      <c r="CK40" s="35">
        <f>CK36/CK35*100</f>
        <v>0</v>
      </c>
      <c r="CL40" s="36"/>
      <c r="CM40" s="36"/>
      <c r="CN40" s="36"/>
      <c r="CO40" s="36"/>
      <c r="CP40" s="36"/>
      <c r="CQ40" s="36"/>
      <c r="CR40" s="36"/>
      <c r="CS40" s="36"/>
      <c r="CT40" s="36"/>
      <c r="CU40" s="36"/>
      <c r="CV40" s="36"/>
      <c r="CW40" s="36"/>
      <c r="CX40" s="36"/>
      <c r="CY40" s="36"/>
      <c r="CZ40" s="36"/>
      <c r="DA40" s="37"/>
    </row>
    <row r="41" spans="1:105" s="3" customFormat="1" ht="40.5" customHeight="1">
      <c r="A41" s="30" t="s">
        <v>43</v>
      </c>
      <c r="B41" s="30"/>
      <c r="C41" s="30"/>
      <c r="D41" s="30"/>
      <c r="E41" s="30"/>
      <c r="F41" s="30"/>
      <c r="G41" s="30"/>
      <c r="H41" s="31" t="s">
        <v>44</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c r="AK41" s="33"/>
      <c r="AL41" s="33"/>
      <c r="AM41" s="33"/>
      <c r="AN41" s="33"/>
      <c r="AO41" s="33"/>
      <c r="AP41" s="33"/>
      <c r="AQ41" s="33"/>
      <c r="AR41" s="33"/>
      <c r="AS41" s="33"/>
      <c r="AT41" s="33"/>
      <c r="AU41" s="33"/>
      <c r="AV41" s="33"/>
      <c r="AW41" s="33"/>
      <c r="AX41" s="33"/>
      <c r="AY41" s="34"/>
      <c r="AZ41" s="35"/>
      <c r="BA41" s="36"/>
      <c r="BB41" s="36"/>
      <c r="BC41" s="36"/>
      <c r="BD41" s="36"/>
      <c r="BE41" s="36"/>
      <c r="BF41" s="36"/>
      <c r="BG41" s="36"/>
      <c r="BH41" s="36"/>
      <c r="BI41" s="36"/>
      <c r="BJ41" s="36"/>
      <c r="BK41" s="36"/>
      <c r="BL41" s="36"/>
      <c r="BM41" s="36"/>
      <c r="BN41" s="36"/>
      <c r="BO41" s="36"/>
      <c r="BP41" s="36"/>
      <c r="BQ41" s="36"/>
      <c r="BR41" s="36"/>
      <c r="BS41" s="37"/>
      <c r="BT41" s="35"/>
      <c r="BU41" s="36"/>
      <c r="BV41" s="36"/>
      <c r="BW41" s="36"/>
      <c r="BX41" s="36"/>
      <c r="BY41" s="36"/>
      <c r="BZ41" s="36"/>
      <c r="CA41" s="36"/>
      <c r="CB41" s="36"/>
      <c r="CC41" s="36"/>
      <c r="CD41" s="36"/>
      <c r="CE41" s="36"/>
      <c r="CF41" s="36"/>
      <c r="CG41" s="36"/>
      <c r="CH41" s="36"/>
      <c r="CI41" s="36"/>
      <c r="CJ41" s="37"/>
      <c r="CK41" s="35"/>
      <c r="CL41" s="36"/>
      <c r="CM41" s="36"/>
      <c r="CN41" s="36"/>
      <c r="CO41" s="36"/>
      <c r="CP41" s="36"/>
      <c r="CQ41" s="36"/>
      <c r="CR41" s="36"/>
      <c r="CS41" s="36"/>
      <c r="CT41" s="36"/>
      <c r="CU41" s="36"/>
      <c r="CV41" s="36"/>
      <c r="CW41" s="36"/>
      <c r="CX41" s="36"/>
      <c r="CY41" s="36"/>
      <c r="CZ41" s="36"/>
      <c r="DA41" s="37"/>
    </row>
    <row r="42" spans="1:105" s="3" customFormat="1" ht="54" customHeight="1">
      <c r="A42" s="30" t="s">
        <v>45</v>
      </c>
      <c r="B42" s="30"/>
      <c r="C42" s="30"/>
      <c r="D42" s="30"/>
      <c r="E42" s="30"/>
      <c r="F42" s="30"/>
      <c r="G42" s="30"/>
      <c r="H42" s="31" t="s">
        <v>47</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t="s">
        <v>46</v>
      </c>
      <c r="AK42" s="33"/>
      <c r="AL42" s="33"/>
      <c r="AM42" s="33"/>
      <c r="AN42" s="33"/>
      <c r="AO42" s="33"/>
      <c r="AP42" s="33"/>
      <c r="AQ42" s="33"/>
      <c r="AR42" s="33"/>
      <c r="AS42" s="33"/>
      <c r="AT42" s="33"/>
      <c r="AU42" s="33"/>
      <c r="AV42" s="33"/>
      <c r="AW42" s="33"/>
      <c r="AX42" s="33"/>
      <c r="AY42" s="34"/>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7"/>
    </row>
    <row r="43" spans="1:105" s="3" customFormat="1" ht="40.5" customHeight="1">
      <c r="A43" s="30" t="s">
        <v>48</v>
      </c>
      <c r="B43" s="30"/>
      <c r="C43" s="30"/>
      <c r="D43" s="30"/>
      <c r="E43" s="30"/>
      <c r="F43" s="30"/>
      <c r="G43" s="30"/>
      <c r="H43" s="31" t="s">
        <v>50</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49</v>
      </c>
      <c r="AK43" s="33"/>
      <c r="AL43" s="33"/>
      <c r="AM43" s="33"/>
      <c r="AN43" s="33"/>
      <c r="AO43" s="33"/>
      <c r="AP43" s="33"/>
      <c r="AQ43" s="33"/>
      <c r="AR43" s="33"/>
      <c r="AS43" s="33"/>
      <c r="AT43" s="33"/>
      <c r="AU43" s="33"/>
      <c r="AV43" s="33"/>
      <c r="AW43" s="33"/>
      <c r="AX43" s="33"/>
      <c r="AY43" s="34"/>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5"/>
      <c r="CL43" s="36"/>
      <c r="CM43" s="36"/>
      <c r="CN43" s="36"/>
      <c r="CO43" s="36"/>
      <c r="CP43" s="36"/>
      <c r="CQ43" s="36"/>
      <c r="CR43" s="36"/>
      <c r="CS43" s="36"/>
      <c r="CT43" s="36"/>
      <c r="CU43" s="36"/>
      <c r="CV43" s="36"/>
      <c r="CW43" s="36"/>
      <c r="CX43" s="36"/>
      <c r="CY43" s="36"/>
      <c r="CZ43" s="36"/>
      <c r="DA43" s="37"/>
    </row>
    <row r="44" spans="1:105" s="3" customFormat="1" ht="15" customHeight="1">
      <c r="A44" s="30" t="s">
        <v>51</v>
      </c>
      <c r="B44" s="30"/>
      <c r="C44" s="30"/>
      <c r="D44" s="30"/>
      <c r="E44" s="30"/>
      <c r="F44" s="30"/>
      <c r="G44" s="30"/>
      <c r="H44" s="31" t="s">
        <v>52</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46</v>
      </c>
      <c r="AK44" s="33"/>
      <c r="AL44" s="33"/>
      <c r="AM44" s="33"/>
      <c r="AN44" s="33"/>
      <c r="AO44" s="33"/>
      <c r="AP44" s="33"/>
      <c r="AQ44" s="33"/>
      <c r="AR44" s="33"/>
      <c r="AS44" s="33"/>
      <c r="AT44" s="33"/>
      <c r="AU44" s="33"/>
      <c r="AV44" s="33"/>
      <c r="AW44" s="33"/>
      <c r="AX44" s="33"/>
      <c r="AY44" s="34"/>
      <c r="AZ44" s="38">
        <f>'[5]Лист1'!$D$10</f>
        <v>10.766227561088114</v>
      </c>
      <c r="BA44" s="39"/>
      <c r="BB44" s="39"/>
      <c r="BC44" s="39"/>
      <c r="BD44" s="39"/>
      <c r="BE44" s="39"/>
      <c r="BF44" s="39"/>
      <c r="BG44" s="39"/>
      <c r="BH44" s="39"/>
      <c r="BI44" s="39"/>
      <c r="BJ44" s="39"/>
      <c r="BK44" s="39"/>
      <c r="BL44" s="39"/>
      <c r="BM44" s="39"/>
      <c r="BN44" s="39"/>
      <c r="BO44" s="39"/>
      <c r="BP44" s="39"/>
      <c r="BQ44" s="39"/>
      <c r="BR44" s="39"/>
      <c r="BS44" s="40"/>
      <c r="BT44" s="38">
        <f>'[4]Лист1'!$D$11</f>
        <v>9.942321</v>
      </c>
      <c r="BU44" s="39"/>
      <c r="BV44" s="39"/>
      <c r="BW44" s="39"/>
      <c r="BX44" s="39"/>
      <c r="BY44" s="39"/>
      <c r="BZ44" s="39"/>
      <c r="CA44" s="39"/>
      <c r="CB44" s="39"/>
      <c r="CC44" s="39"/>
      <c r="CD44" s="39"/>
      <c r="CE44" s="39"/>
      <c r="CF44" s="39"/>
      <c r="CG44" s="39"/>
      <c r="CH44" s="39"/>
      <c r="CI44" s="39"/>
      <c r="CJ44" s="40"/>
      <c r="CK44" s="38">
        <f>'[1]1.5 Б-с М'!$M$18</f>
        <v>10.69467356474783</v>
      </c>
      <c r="CL44" s="39"/>
      <c r="CM44" s="39"/>
      <c r="CN44" s="39"/>
      <c r="CO44" s="39"/>
      <c r="CP44" s="39"/>
      <c r="CQ44" s="39"/>
      <c r="CR44" s="39"/>
      <c r="CS44" s="39"/>
      <c r="CT44" s="39"/>
      <c r="CU44" s="39"/>
      <c r="CV44" s="39"/>
      <c r="CW44" s="39"/>
      <c r="CX44" s="39"/>
      <c r="CY44" s="39"/>
      <c r="CZ44" s="39"/>
      <c r="DA44" s="40"/>
    </row>
    <row r="45" spans="1:105" s="3" customFormat="1" ht="27.75" customHeight="1">
      <c r="A45" s="30" t="s">
        <v>53</v>
      </c>
      <c r="B45" s="30"/>
      <c r="C45" s="30"/>
      <c r="D45" s="30"/>
      <c r="E45" s="30"/>
      <c r="F45" s="30"/>
      <c r="G45" s="30"/>
      <c r="H45" s="31" t="s">
        <v>55</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54</v>
      </c>
      <c r="AK45" s="33"/>
      <c r="AL45" s="33"/>
      <c r="AM45" s="33"/>
      <c r="AN45" s="33"/>
      <c r="AO45" s="33"/>
      <c r="AP45" s="33"/>
      <c r="AQ45" s="33"/>
      <c r="AR45" s="33"/>
      <c r="AS45" s="33"/>
      <c r="AT45" s="33"/>
      <c r="AU45" s="33"/>
      <c r="AV45" s="33"/>
      <c r="AW45" s="33"/>
      <c r="AX45" s="33"/>
      <c r="AY45" s="34"/>
      <c r="AZ45" s="35">
        <f>'[5]Лист1'!$B$10</f>
        <v>73718.16736240001</v>
      </c>
      <c r="BA45" s="36"/>
      <c r="BB45" s="36"/>
      <c r="BC45" s="36"/>
      <c r="BD45" s="36"/>
      <c r="BE45" s="36"/>
      <c r="BF45" s="36"/>
      <c r="BG45" s="36"/>
      <c r="BH45" s="36"/>
      <c r="BI45" s="36"/>
      <c r="BJ45" s="36"/>
      <c r="BK45" s="36"/>
      <c r="BL45" s="36"/>
      <c r="BM45" s="36"/>
      <c r="BN45" s="36"/>
      <c r="BO45" s="36"/>
      <c r="BP45" s="36"/>
      <c r="BQ45" s="36"/>
      <c r="BR45" s="36"/>
      <c r="BS45" s="37"/>
      <c r="BT45" s="35">
        <f>'[4]Лист1'!$B$11</f>
        <v>68819.014</v>
      </c>
      <c r="BU45" s="36"/>
      <c r="BV45" s="36"/>
      <c r="BW45" s="36"/>
      <c r="BX45" s="36"/>
      <c r="BY45" s="36"/>
      <c r="BZ45" s="36"/>
      <c r="CA45" s="36"/>
      <c r="CB45" s="36"/>
      <c r="CC45" s="36"/>
      <c r="CD45" s="36"/>
      <c r="CE45" s="36"/>
      <c r="CF45" s="36"/>
      <c r="CG45" s="36"/>
      <c r="CH45" s="36"/>
      <c r="CI45" s="36"/>
      <c r="CJ45" s="37"/>
      <c r="CK45" s="35">
        <f>'[1]1.4 Б-с ЭЭ'!$M$21*1000</f>
        <v>73718.16736240001</v>
      </c>
      <c r="CL45" s="36"/>
      <c r="CM45" s="36"/>
      <c r="CN45" s="36"/>
      <c r="CO45" s="36"/>
      <c r="CP45" s="36"/>
      <c r="CQ45" s="36"/>
      <c r="CR45" s="36"/>
      <c r="CS45" s="36"/>
      <c r="CT45" s="36"/>
      <c r="CU45" s="36"/>
      <c r="CV45" s="36"/>
      <c r="CW45" s="36"/>
      <c r="CX45" s="36"/>
      <c r="CY45" s="36"/>
      <c r="CZ45" s="36"/>
      <c r="DA45" s="37"/>
    </row>
    <row r="46" spans="1:105" s="3" customFormat="1" ht="57" customHeight="1">
      <c r="A46" s="30" t="s">
        <v>56</v>
      </c>
      <c r="B46" s="30"/>
      <c r="C46" s="30"/>
      <c r="D46" s="30"/>
      <c r="E46" s="30"/>
      <c r="F46" s="30"/>
      <c r="G46" s="30"/>
      <c r="H46" s="31" t="s">
        <v>57</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54</v>
      </c>
      <c r="AK46" s="33"/>
      <c r="AL46" s="33"/>
      <c r="AM46" s="33"/>
      <c r="AN46" s="33"/>
      <c r="AO46" s="33"/>
      <c r="AP46" s="33"/>
      <c r="AQ46" s="33"/>
      <c r="AR46" s="33"/>
      <c r="AS46" s="33"/>
      <c r="AT46" s="33"/>
      <c r="AU46" s="33"/>
      <c r="AV46" s="33"/>
      <c r="AW46" s="33"/>
      <c r="AX46" s="33"/>
      <c r="AY46" s="34"/>
      <c r="AZ46" s="35">
        <f>AZ45*8.15%</f>
        <v>6008.030640035601</v>
      </c>
      <c r="BA46" s="36"/>
      <c r="BB46" s="36"/>
      <c r="BC46" s="36"/>
      <c r="BD46" s="36"/>
      <c r="BE46" s="36"/>
      <c r="BF46" s="36"/>
      <c r="BG46" s="36"/>
      <c r="BH46" s="36"/>
      <c r="BI46" s="36"/>
      <c r="BJ46" s="36"/>
      <c r="BK46" s="36"/>
      <c r="BL46" s="36"/>
      <c r="BM46" s="36"/>
      <c r="BN46" s="36"/>
      <c r="BO46" s="36"/>
      <c r="BP46" s="36"/>
      <c r="BQ46" s="36"/>
      <c r="BR46" s="36"/>
      <c r="BS46" s="37"/>
      <c r="BT46" s="35">
        <f>BT45*8.15%</f>
        <v>5608.749640999999</v>
      </c>
      <c r="BU46" s="36"/>
      <c r="BV46" s="36"/>
      <c r="BW46" s="36"/>
      <c r="BX46" s="36"/>
      <c r="BY46" s="36"/>
      <c r="BZ46" s="36"/>
      <c r="CA46" s="36"/>
      <c r="CB46" s="36"/>
      <c r="CC46" s="36"/>
      <c r="CD46" s="36"/>
      <c r="CE46" s="36"/>
      <c r="CF46" s="36"/>
      <c r="CG46" s="36"/>
      <c r="CH46" s="36"/>
      <c r="CI46" s="36"/>
      <c r="CJ46" s="37"/>
      <c r="CK46" s="35">
        <f>CK45*8.15%</f>
        <v>6008.030640035601</v>
      </c>
      <c r="CL46" s="36"/>
      <c r="CM46" s="36"/>
      <c r="CN46" s="36"/>
      <c r="CO46" s="36"/>
      <c r="CP46" s="36"/>
      <c r="CQ46" s="36"/>
      <c r="CR46" s="36"/>
      <c r="CS46" s="36"/>
      <c r="CT46" s="36"/>
      <c r="CU46" s="36"/>
      <c r="CV46" s="36"/>
      <c r="CW46" s="36"/>
      <c r="CX46" s="36"/>
      <c r="CY46" s="36"/>
      <c r="CZ46" s="36"/>
      <c r="DA46" s="37"/>
    </row>
    <row r="47" spans="1:105" s="3" customFormat="1" ht="27.75" customHeight="1">
      <c r="A47" s="30" t="s">
        <v>58</v>
      </c>
      <c r="B47" s="30"/>
      <c r="C47" s="30"/>
      <c r="D47" s="30"/>
      <c r="E47" s="30"/>
      <c r="F47" s="30"/>
      <c r="G47" s="30"/>
      <c r="H47" s="31" t="s">
        <v>59</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41</v>
      </c>
      <c r="AK47" s="33"/>
      <c r="AL47" s="33"/>
      <c r="AM47" s="33"/>
      <c r="AN47" s="33"/>
      <c r="AO47" s="33"/>
      <c r="AP47" s="33"/>
      <c r="AQ47" s="33"/>
      <c r="AR47" s="33"/>
      <c r="AS47" s="33"/>
      <c r="AT47" s="33"/>
      <c r="AU47" s="33"/>
      <c r="AV47" s="33"/>
      <c r="AW47" s="33"/>
      <c r="AX47" s="33"/>
      <c r="AY47" s="34"/>
      <c r="AZ47" s="35">
        <f>'[5]Лист1'!$C$20</f>
        <v>5.063133475099958</v>
      </c>
      <c r="BA47" s="36"/>
      <c r="BB47" s="36"/>
      <c r="BC47" s="36"/>
      <c r="BD47" s="36"/>
      <c r="BE47" s="36"/>
      <c r="BF47" s="36"/>
      <c r="BG47" s="36"/>
      <c r="BH47" s="36"/>
      <c r="BI47" s="36"/>
      <c r="BJ47" s="36"/>
      <c r="BK47" s="36"/>
      <c r="BL47" s="36"/>
      <c r="BM47" s="36"/>
      <c r="BN47" s="36"/>
      <c r="BO47" s="36"/>
      <c r="BP47" s="36"/>
      <c r="BQ47" s="36"/>
      <c r="BR47" s="36"/>
      <c r="BS47" s="37"/>
      <c r="BT47" s="35">
        <f>'[4]Лист1'!$C$21</f>
        <v>2.641803776197769</v>
      </c>
      <c r="BU47" s="36"/>
      <c r="BV47" s="36"/>
      <c r="BW47" s="36"/>
      <c r="BX47" s="36"/>
      <c r="BY47" s="36"/>
      <c r="BZ47" s="36"/>
      <c r="CA47" s="36"/>
      <c r="CB47" s="36"/>
      <c r="CC47" s="36"/>
      <c r="CD47" s="36"/>
      <c r="CE47" s="36"/>
      <c r="CF47" s="36"/>
      <c r="CG47" s="36"/>
      <c r="CH47" s="36"/>
      <c r="CI47" s="36"/>
      <c r="CJ47" s="37"/>
      <c r="CK47" s="35">
        <f>'[1]1.4 Б-с ЭЭ'!$M$19</f>
        <v>5.06313347509996</v>
      </c>
      <c r="CL47" s="36"/>
      <c r="CM47" s="36"/>
      <c r="CN47" s="36"/>
      <c r="CO47" s="36"/>
      <c r="CP47" s="36"/>
      <c r="CQ47" s="36"/>
      <c r="CR47" s="36"/>
      <c r="CS47" s="36"/>
      <c r="CT47" s="36"/>
      <c r="CU47" s="36"/>
      <c r="CV47" s="36"/>
      <c r="CW47" s="36"/>
      <c r="CX47" s="36"/>
      <c r="CY47" s="36"/>
      <c r="CZ47" s="36"/>
      <c r="DA47" s="37"/>
    </row>
    <row r="48" spans="1:105" s="3" customFormat="1" ht="66" customHeight="1">
      <c r="A48" s="30" t="s">
        <v>60</v>
      </c>
      <c r="B48" s="30"/>
      <c r="C48" s="30"/>
      <c r="D48" s="30"/>
      <c r="E48" s="30"/>
      <c r="F48" s="30"/>
      <c r="G48" s="30"/>
      <c r="H48" s="31" t="s">
        <v>275</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c r="AK48" s="33"/>
      <c r="AL48" s="33"/>
      <c r="AM48" s="33"/>
      <c r="AN48" s="33"/>
      <c r="AO48" s="33"/>
      <c r="AP48" s="33"/>
      <c r="AQ48" s="33"/>
      <c r="AR48" s="33"/>
      <c r="AS48" s="33"/>
      <c r="AT48" s="33"/>
      <c r="AU48" s="33"/>
      <c r="AV48" s="33"/>
      <c r="AW48" s="33"/>
      <c r="AX48" s="33"/>
      <c r="AY48" s="34"/>
      <c r="AZ48" s="35"/>
      <c r="BA48" s="36"/>
      <c r="BB48" s="36"/>
      <c r="BC48" s="36"/>
      <c r="BD48" s="36"/>
      <c r="BE48" s="36"/>
      <c r="BF48" s="36"/>
      <c r="BG48" s="36"/>
      <c r="BH48" s="36"/>
      <c r="BI48" s="36"/>
      <c r="BJ48" s="36"/>
      <c r="BK48" s="36"/>
      <c r="BL48" s="36"/>
      <c r="BM48" s="36"/>
      <c r="BN48" s="36"/>
      <c r="BO48" s="36"/>
      <c r="BP48" s="36"/>
      <c r="BQ48" s="36"/>
      <c r="BR48" s="36"/>
      <c r="BS48" s="37"/>
      <c r="BT48" s="35"/>
      <c r="BU48" s="36"/>
      <c r="BV48" s="36"/>
      <c r="BW48" s="36"/>
      <c r="BX48" s="36"/>
      <c r="BY48" s="36"/>
      <c r="BZ48" s="36"/>
      <c r="CA48" s="36"/>
      <c r="CB48" s="36"/>
      <c r="CC48" s="36"/>
      <c r="CD48" s="36"/>
      <c r="CE48" s="36"/>
      <c r="CF48" s="36"/>
      <c r="CG48" s="36"/>
      <c r="CH48" s="36"/>
      <c r="CI48" s="36"/>
      <c r="CJ48" s="37"/>
      <c r="CK48" s="35"/>
      <c r="CL48" s="36"/>
      <c r="CM48" s="36"/>
      <c r="CN48" s="36"/>
      <c r="CO48" s="36"/>
      <c r="CP48" s="36"/>
      <c r="CQ48" s="36"/>
      <c r="CR48" s="36"/>
      <c r="CS48" s="36"/>
      <c r="CT48" s="36"/>
      <c r="CU48" s="36"/>
      <c r="CV48" s="36"/>
      <c r="CW48" s="36"/>
      <c r="CX48" s="36"/>
      <c r="CY48" s="36"/>
      <c r="CZ48" s="36"/>
      <c r="DA48" s="37"/>
    </row>
    <row r="49" spans="1:105" s="3" customFormat="1" ht="66" customHeight="1">
      <c r="A49" s="30" t="s">
        <v>61</v>
      </c>
      <c r="B49" s="30"/>
      <c r="C49" s="30"/>
      <c r="D49" s="30"/>
      <c r="E49" s="30"/>
      <c r="F49" s="30"/>
      <c r="G49" s="30"/>
      <c r="H49" s="31" t="s">
        <v>62</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t="s">
        <v>49</v>
      </c>
      <c r="AK49" s="33"/>
      <c r="AL49" s="33"/>
      <c r="AM49" s="33"/>
      <c r="AN49" s="33"/>
      <c r="AO49" s="33"/>
      <c r="AP49" s="33"/>
      <c r="AQ49" s="33"/>
      <c r="AR49" s="33"/>
      <c r="AS49" s="33"/>
      <c r="AT49" s="33"/>
      <c r="AU49" s="33"/>
      <c r="AV49" s="33"/>
      <c r="AW49" s="33"/>
      <c r="AX49" s="33"/>
      <c r="AY49" s="34"/>
      <c r="AZ49" s="35"/>
      <c r="BA49" s="36"/>
      <c r="BB49" s="36"/>
      <c r="BC49" s="36"/>
      <c r="BD49" s="36"/>
      <c r="BE49" s="36"/>
      <c r="BF49" s="36"/>
      <c r="BG49" s="36"/>
      <c r="BH49" s="36"/>
      <c r="BI49" s="36"/>
      <c r="BJ49" s="36"/>
      <c r="BK49" s="36"/>
      <c r="BL49" s="36"/>
      <c r="BM49" s="36"/>
      <c r="BN49" s="36"/>
      <c r="BO49" s="36"/>
      <c r="BP49" s="36"/>
      <c r="BQ49" s="36"/>
      <c r="BR49" s="36"/>
      <c r="BS49" s="37"/>
      <c r="BT49" s="35"/>
      <c r="BU49" s="36"/>
      <c r="BV49" s="36"/>
      <c r="BW49" s="36"/>
      <c r="BX49" s="36"/>
      <c r="BY49" s="36"/>
      <c r="BZ49" s="36"/>
      <c r="CA49" s="36"/>
      <c r="CB49" s="36"/>
      <c r="CC49" s="36"/>
      <c r="CD49" s="36"/>
      <c r="CE49" s="36"/>
      <c r="CF49" s="36"/>
      <c r="CG49" s="36"/>
      <c r="CH49" s="36"/>
      <c r="CI49" s="36"/>
      <c r="CJ49" s="37"/>
      <c r="CK49" s="35"/>
      <c r="CL49" s="36"/>
      <c r="CM49" s="36"/>
      <c r="CN49" s="36"/>
      <c r="CO49" s="36"/>
      <c r="CP49" s="36"/>
      <c r="CQ49" s="36"/>
      <c r="CR49" s="36"/>
      <c r="CS49" s="36"/>
      <c r="CT49" s="36"/>
      <c r="CU49" s="36"/>
      <c r="CV49" s="36"/>
      <c r="CW49" s="36"/>
      <c r="CX49" s="36"/>
      <c r="CY49" s="36"/>
      <c r="CZ49" s="36"/>
      <c r="DA49" s="37"/>
    </row>
    <row r="50" spans="1:105" s="3" customFormat="1" ht="54" customHeight="1">
      <c r="A50" s="30" t="s">
        <v>63</v>
      </c>
      <c r="B50" s="30"/>
      <c r="C50" s="30"/>
      <c r="D50" s="30"/>
      <c r="E50" s="30"/>
      <c r="F50" s="30"/>
      <c r="G50" s="30"/>
      <c r="H50" s="31" t="s">
        <v>64</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31</v>
      </c>
      <c r="AK50" s="33"/>
      <c r="AL50" s="33"/>
      <c r="AM50" s="33"/>
      <c r="AN50" s="33"/>
      <c r="AO50" s="33"/>
      <c r="AP50" s="33"/>
      <c r="AQ50" s="33"/>
      <c r="AR50" s="33"/>
      <c r="AS50" s="33"/>
      <c r="AT50" s="33"/>
      <c r="AU50" s="33"/>
      <c r="AV50" s="33"/>
      <c r="AW50" s="33"/>
      <c r="AX50" s="33"/>
      <c r="AY50" s="34"/>
      <c r="AZ50" s="35">
        <f>'[2]Структура затрат'!$CD$18</f>
        <v>57779.03233</v>
      </c>
      <c r="BA50" s="36"/>
      <c r="BB50" s="36"/>
      <c r="BC50" s="36"/>
      <c r="BD50" s="36"/>
      <c r="BE50" s="36"/>
      <c r="BF50" s="36"/>
      <c r="BG50" s="36"/>
      <c r="BH50" s="36"/>
      <c r="BI50" s="36"/>
      <c r="BJ50" s="36"/>
      <c r="BK50" s="36"/>
      <c r="BL50" s="36"/>
      <c r="BM50" s="36"/>
      <c r="BN50" s="36"/>
      <c r="BO50" s="36"/>
      <c r="BP50" s="36"/>
      <c r="BQ50" s="36"/>
      <c r="BR50" s="36"/>
      <c r="BS50" s="37"/>
      <c r="BT50" s="35">
        <f>BT35</f>
        <v>42066.15</v>
      </c>
      <c r="BU50" s="36"/>
      <c r="BV50" s="36"/>
      <c r="BW50" s="36"/>
      <c r="BX50" s="36"/>
      <c r="BY50" s="36"/>
      <c r="BZ50" s="36"/>
      <c r="CA50" s="36"/>
      <c r="CB50" s="36"/>
      <c r="CC50" s="36"/>
      <c r="CD50" s="36"/>
      <c r="CE50" s="36"/>
      <c r="CF50" s="36"/>
      <c r="CG50" s="36"/>
      <c r="CH50" s="36"/>
      <c r="CI50" s="36"/>
      <c r="CJ50" s="37"/>
      <c r="CK50" s="35">
        <f>CK35</f>
        <v>92592.53292682565</v>
      </c>
      <c r="CL50" s="36"/>
      <c r="CM50" s="36"/>
      <c r="CN50" s="36"/>
      <c r="CO50" s="36"/>
      <c r="CP50" s="36"/>
      <c r="CQ50" s="36"/>
      <c r="CR50" s="36"/>
      <c r="CS50" s="36"/>
      <c r="CT50" s="36"/>
      <c r="CU50" s="36"/>
      <c r="CV50" s="36"/>
      <c r="CW50" s="36"/>
      <c r="CX50" s="36"/>
      <c r="CY50" s="36"/>
      <c r="CZ50" s="36"/>
      <c r="DA50" s="37"/>
    </row>
    <row r="51" spans="1:105" s="3" customFormat="1" ht="95.25" customHeight="1">
      <c r="A51" s="30" t="s">
        <v>65</v>
      </c>
      <c r="B51" s="30"/>
      <c r="C51" s="30"/>
      <c r="D51" s="30"/>
      <c r="E51" s="30"/>
      <c r="F51" s="30"/>
      <c r="G51" s="30"/>
      <c r="H51" s="31" t="s">
        <v>274</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t="s">
        <v>31</v>
      </c>
      <c r="AK51" s="33"/>
      <c r="AL51" s="33"/>
      <c r="AM51" s="33"/>
      <c r="AN51" s="33"/>
      <c r="AO51" s="33"/>
      <c r="AP51" s="33"/>
      <c r="AQ51" s="33"/>
      <c r="AR51" s="33"/>
      <c r="AS51" s="33"/>
      <c r="AT51" s="33"/>
      <c r="AU51" s="33"/>
      <c r="AV51" s="33"/>
      <c r="AW51" s="33"/>
      <c r="AX51" s="33"/>
      <c r="AY51" s="34"/>
      <c r="AZ51" s="35">
        <f>'[2]Структура затрат'!$CD$19</f>
        <v>32789.45243</v>
      </c>
      <c r="BA51" s="36"/>
      <c r="BB51" s="36"/>
      <c r="BC51" s="36"/>
      <c r="BD51" s="36"/>
      <c r="BE51" s="36"/>
      <c r="BF51" s="36"/>
      <c r="BG51" s="36"/>
      <c r="BH51" s="36"/>
      <c r="BI51" s="36"/>
      <c r="BJ51" s="36"/>
      <c r="BK51" s="36"/>
      <c r="BL51" s="36"/>
      <c r="BM51" s="36"/>
      <c r="BN51" s="36"/>
      <c r="BO51" s="36"/>
      <c r="BP51" s="36"/>
      <c r="BQ51" s="36"/>
      <c r="BR51" s="36"/>
      <c r="BS51" s="37"/>
      <c r="BT51" s="35">
        <f>'[1]Подконтр'!$D$27</f>
        <v>49873.28</v>
      </c>
      <c r="BU51" s="36"/>
      <c r="BV51" s="36"/>
      <c r="BW51" s="36"/>
      <c r="BX51" s="36"/>
      <c r="BY51" s="36"/>
      <c r="BZ51" s="36"/>
      <c r="CA51" s="36"/>
      <c r="CB51" s="36"/>
      <c r="CC51" s="36"/>
      <c r="CD51" s="36"/>
      <c r="CE51" s="36"/>
      <c r="CF51" s="36"/>
      <c r="CG51" s="36"/>
      <c r="CH51" s="36"/>
      <c r="CI51" s="36"/>
      <c r="CJ51" s="37"/>
      <c r="CK51" s="35">
        <f>'[1]Подконтр'!$E$27</f>
        <v>53685.04064274339</v>
      </c>
      <c r="CL51" s="36"/>
      <c r="CM51" s="36"/>
      <c r="CN51" s="36"/>
      <c r="CO51" s="36"/>
      <c r="CP51" s="36"/>
      <c r="CQ51" s="36"/>
      <c r="CR51" s="36"/>
      <c r="CS51" s="36"/>
      <c r="CT51" s="36"/>
      <c r="CU51" s="36"/>
      <c r="CV51" s="36"/>
      <c r="CW51" s="36"/>
      <c r="CX51" s="36"/>
      <c r="CY51" s="36"/>
      <c r="CZ51" s="36"/>
      <c r="DA51" s="37"/>
    </row>
    <row r="52" spans="1:105" s="3" customFormat="1" ht="15" customHeight="1">
      <c r="A52" s="30"/>
      <c r="B52" s="30"/>
      <c r="C52" s="30"/>
      <c r="D52" s="30"/>
      <c r="E52" s="30"/>
      <c r="F52" s="30"/>
      <c r="G52" s="30"/>
      <c r="H52" s="31" t="s">
        <v>66</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c r="AK52" s="33"/>
      <c r="AL52" s="33"/>
      <c r="AM52" s="33"/>
      <c r="AN52" s="33"/>
      <c r="AO52" s="33"/>
      <c r="AP52" s="33"/>
      <c r="AQ52" s="33"/>
      <c r="AR52" s="33"/>
      <c r="AS52" s="33"/>
      <c r="AT52" s="33"/>
      <c r="AU52" s="33"/>
      <c r="AV52" s="33"/>
      <c r="AW52" s="33"/>
      <c r="AX52" s="33"/>
      <c r="AY52" s="34"/>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36"/>
      <c r="DA52" s="37"/>
    </row>
    <row r="53" spans="1:105" s="3" customFormat="1" ht="15" customHeight="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t="s">
        <v>31</v>
      </c>
      <c r="AK53" s="33"/>
      <c r="AL53" s="33"/>
      <c r="AM53" s="33"/>
      <c r="AN53" s="33"/>
      <c r="AO53" s="33"/>
      <c r="AP53" s="33"/>
      <c r="AQ53" s="33"/>
      <c r="AR53" s="33"/>
      <c r="AS53" s="33"/>
      <c r="AT53" s="33"/>
      <c r="AU53" s="33"/>
      <c r="AV53" s="33"/>
      <c r="AW53" s="33"/>
      <c r="AX53" s="33"/>
      <c r="AY53" s="34"/>
      <c r="AZ53" s="35">
        <f>'[2]Структура затрат'!$CD$25</f>
        <v>15859.434329999998</v>
      </c>
      <c r="BA53" s="36"/>
      <c r="BB53" s="36"/>
      <c r="BC53" s="36"/>
      <c r="BD53" s="36"/>
      <c r="BE53" s="36"/>
      <c r="BF53" s="36"/>
      <c r="BG53" s="36"/>
      <c r="BH53" s="36"/>
      <c r="BI53" s="36"/>
      <c r="BJ53" s="36"/>
      <c r="BK53" s="36"/>
      <c r="BL53" s="36"/>
      <c r="BM53" s="36"/>
      <c r="BN53" s="36"/>
      <c r="BO53" s="36"/>
      <c r="BP53" s="36"/>
      <c r="BQ53" s="36"/>
      <c r="BR53" s="36"/>
      <c r="BS53" s="37"/>
      <c r="BT53" s="35">
        <f>'[1]Подконтр'!$D$9</f>
        <v>12010.72</v>
      </c>
      <c r="BU53" s="36"/>
      <c r="BV53" s="36"/>
      <c r="BW53" s="36"/>
      <c r="BX53" s="36"/>
      <c r="BY53" s="36"/>
      <c r="BZ53" s="36"/>
      <c r="CA53" s="36"/>
      <c r="CB53" s="36"/>
      <c r="CC53" s="36"/>
      <c r="CD53" s="36"/>
      <c r="CE53" s="36"/>
      <c r="CF53" s="36"/>
      <c r="CG53" s="36"/>
      <c r="CH53" s="36"/>
      <c r="CI53" s="36"/>
      <c r="CJ53" s="37"/>
      <c r="CK53" s="35">
        <f>'[1]Подконтр'!$E$9</f>
        <v>18426.126620405877</v>
      </c>
      <c r="CL53" s="36"/>
      <c r="CM53" s="36"/>
      <c r="CN53" s="36"/>
      <c r="CO53" s="36"/>
      <c r="CP53" s="36"/>
      <c r="CQ53" s="36"/>
      <c r="CR53" s="36"/>
      <c r="CS53" s="36"/>
      <c r="CT53" s="36"/>
      <c r="CU53" s="36"/>
      <c r="CV53" s="36"/>
      <c r="CW53" s="36"/>
      <c r="CX53" s="36"/>
      <c r="CY53" s="36"/>
      <c r="CZ53" s="36"/>
      <c r="DA53" s="37"/>
    </row>
    <row r="54" spans="1:105" s="3" customFormat="1" ht="15" customHeight="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t="s">
        <v>31</v>
      </c>
      <c r="AK54" s="33"/>
      <c r="AL54" s="33"/>
      <c r="AM54" s="33"/>
      <c r="AN54" s="33"/>
      <c r="AO54" s="33"/>
      <c r="AP54" s="33"/>
      <c r="AQ54" s="33"/>
      <c r="AR54" s="33"/>
      <c r="AS54" s="33"/>
      <c r="AT54" s="33"/>
      <c r="AU54" s="33"/>
      <c r="AV54" s="33"/>
      <c r="AW54" s="33"/>
      <c r="AX54" s="33"/>
      <c r="AY54" s="34"/>
      <c r="AZ54" s="35">
        <f>'[2]Структура затрат'!$CD$38</f>
        <v>1953.8823699999998</v>
      </c>
      <c r="BA54" s="36"/>
      <c r="BB54" s="36"/>
      <c r="BC54" s="36"/>
      <c r="BD54" s="36"/>
      <c r="BE54" s="36"/>
      <c r="BF54" s="36"/>
      <c r="BG54" s="36"/>
      <c r="BH54" s="36"/>
      <c r="BI54" s="36"/>
      <c r="BJ54" s="36"/>
      <c r="BK54" s="36"/>
      <c r="BL54" s="36"/>
      <c r="BM54" s="36"/>
      <c r="BN54" s="36"/>
      <c r="BO54" s="36"/>
      <c r="BP54" s="36"/>
      <c r="BQ54" s="36"/>
      <c r="BR54" s="36"/>
      <c r="BS54" s="37"/>
      <c r="BT54" s="35">
        <f>'[1]Подконтр'!$D$12</f>
        <v>11203.94</v>
      </c>
      <c r="BU54" s="36"/>
      <c r="BV54" s="36"/>
      <c r="BW54" s="36"/>
      <c r="BX54" s="36"/>
      <c r="BY54" s="36"/>
      <c r="BZ54" s="36"/>
      <c r="CA54" s="36"/>
      <c r="CB54" s="36"/>
      <c r="CC54" s="36"/>
      <c r="CD54" s="36"/>
      <c r="CE54" s="36"/>
      <c r="CF54" s="36"/>
      <c r="CG54" s="36"/>
      <c r="CH54" s="36"/>
      <c r="CI54" s="36"/>
      <c r="CJ54" s="37"/>
      <c r="CK54" s="35">
        <f>'[1]Подконтр'!$E$12</f>
        <v>18681.87286</v>
      </c>
      <c r="CL54" s="36"/>
      <c r="CM54" s="36"/>
      <c r="CN54" s="36"/>
      <c r="CO54" s="36"/>
      <c r="CP54" s="36"/>
      <c r="CQ54" s="36"/>
      <c r="CR54" s="36"/>
      <c r="CS54" s="36"/>
      <c r="CT54" s="36"/>
      <c r="CU54" s="36"/>
      <c r="CV54" s="36"/>
      <c r="CW54" s="36"/>
      <c r="CX54" s="36"/>
      <c r="CY54" s="36"/>
      <c r="CZ54" s="36"/>
      <c r="DA54" s="37"/>
    </row>
    <row r="55" spans="1:105" s="3" customFormat="1" ht="15" customHeight="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t="s">
        <v>31</v>
      </c>
      <c r="AK55" s="33"/>
      <c r="AL55" s="33"/>
      <c r="AM55" s="33"/>
      <c r="AN55" s="33"/>
      <c r="AO55" s="33"/>
      <c r="AP55" s="33"/>
      <c r="AQ55" s="33"/>
      <c r="AR55" s="33"/>
      <c r="AS55" s="33"/>
      <c r="AT55" s="33"/>
      <c r="AU55" s="33"/>
      <c r="AV55" s="33"/>
      <c r="AW55" s="33"/>
      <c r="AX55" s="33"/>
      <c r="AY55" s="34"/>
      <c r="AZ55" s="35">
        <f>'[2]Структура затрат'!$CD$20</f>
        <v>10354.60722</v>
      </c>
      <c r="BA55" s="36"/>
      <c r="BB55" s="36"/>
      <c r="BC55" s="36"/>
      <c r="BD55" s="36"/>
      <c r="BE55" s="36"/>
      <c r="BF55" s="36"/>
      <c r="BG55" s="36"/>
      <c r="BH55" s="36"/>
      <c r="BI55" s="36"/>
      <c r="BJ55" s="36"/>
      <c r="BK55" s="36"/>
      <c r="BL55" s="36"/>
      <c r="BM55" s="36"/>
      <c r="BN55" s="36"/>
      <c r="BO55" s="36"/>
      <c r="BP55" s="36"/>
      <c r="BQ55" s="36"/>
      <c r="BR55" s="36"/>
      <c r="BS55" s="37"/>
      <c r="BT55" s="35">
        <f>'[1]Подконтр'!$D$6</f>
        <v>8881.33</v>
      </c>
      <c r="BU55" s="36"/>
      <c r="BV55" s="36"/>
      <c r="BW55" s="36"/>
      <c r="BX55" s="36"/>
      <c r="BY55" s="36"/>
      <c r="BZ55" s="36"/>
      <c r="CA55" s="36"/>
      <c r="CB55" s="36"/>
      <c r="CC55" s="36"/>
      <c r="CD55" s="36"/>
      <c r="CE55" s="36"/>
      <c r="CF55" s="36"/>
      <c r="CG55" s="36"/>
      <c r="CH55" s="36"/>
      <c r="CI55" s="36"/>
      <c r="CJ55" s="37"/>
      <c r="CK55" s="35">
        <f>'[1]Подконтр'!$E$6</f>
        <v>10882.124471475794</v>
      </c>
      <c r="CL55" s="36"/>
      <c r="CM55" s="36"/>
      <c r="CN55" s="36"/>
      <c r="CO55" s="36"/>
      <c r="CP55" s="36"/>
      <c r="CQ55" s="36"/>
      <c r="CR55" s="36"/>
      <c r="CS55" s="36"/>
      <c r="CT55" s="36"/>
      <c r="CU55" s="36"/>
      <c r="CV55" s="36"/>
      <c r="CW55" s="36"/>
      <c r="CX55" s="36"/>
      <c r="CY55" s="36"/>
      <c r="CZ55" s="36"/>
      <c r="DA55" s="37"/>
    </row>
    <row r="56" spans="1:105" s="3" customFormat="1" ht="69.75" customHeight="1">
      <c r="A56" s="30" t="s">
        <v>70</v>
      </c>
      <c r="B56" s="30"/>
      <c r="C56" s="30"/>
      <c r="D56" s="30"/>
      <c r="E56" s="30"/>
      <c r="F56" s="30"/>
      <c r="G56" s="30"/>
      <c r="H56" s="31" t="s">
        <v>276</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t="s">
        <v>31</v>
      </c>
      <c r="AK56" s="33"/>
      <c r="AL56" s="33"/>
      <c r="AM56" s="33"/>
      <c r="AN56" s="33"/>
      <c r="AO56" s="33"/>
      <c r="AP56" s="33"/>
      <c r="AQ56" s="33"/>
      <c r="AR56" s="33"/>
      <c r="AS56" s="33"/>
      <c r="AT56" s="33"/>
      <c r="AU56" s="33"/>
      <c r="AV56" s="33"/>
      <c r="AW56" s="33"/>
      <c r="AX56" s="33"/>
      <c r="AY56" s="34"/>
      <c r="AZ56" s="35">
        <f>'[2]Структура затрат'!$CD$43</f>
        <v>24989.5799</v>
      </c>
      <c r="BA56" s="36"/>
      <c r="BB56" s="36"/>
      <c r="BC56" s="36"/>
      <c r="BD56" s="36"/>
      <c r="BE56" s="36"/>
      <c r="BF56" s="36"/>
      <c r="BG56" s="36"/>
      <c r="BH56" s="36"/>
      <c r="BI56" s="36"/>
      <c r="BJ56" s="36"/>
      <c r="BK56" s="36"/>
      <c r="BL56" s="36"/>
      <c r="BM56" s="36"/>
      <c r="BN56" s="36"/>
      <c r="BO56" s="36"/>
      <c r="BP56" s="36"/>
      <c r="BQ56" s="36"/>
      <c r="BR56" s="36"/>
      <c r="BS56" s="37"/>
      <c r="BT56" s="35">
        <v>14436.44</v>
      </c>
      <c r="BU56" s="36"/>
      <c r="BV56" s="36"/>
      <c r="BW56" s="36"/>
      <c r="BX56" s="36"/>
      <c r="BY56" s="36"/>
      <c r="BZ56" s="36"/>
      <c r="CA56" s="36"/>
      <c r="CB56" s="36"/>
      <c r="CC56" s="36"/>
      <c r="CD56" s="36"/>
      <c r="CE56" s="36"/>
      <c r="CF56" s="36"/>
      <c r="CG56" s="36"/>
      <c r="CH56" s="36"/>
      <c r="CI56" s="36"/>
      <c r="CJ56" s="37"/>
      <c r="CK56" s="35">
        <f>'[1]Неподконтр'!$D$25</f>
        <v>17138.16110555626</v>
      </c>
      <c r="CL56" s="36"/>
      <c r="CM56" s="36"/>
      <c r="CN56" s="36"/>
      <c r="CO56" s="36"/>
      <c r="CP56" s="36"/>
      <c r="CQ56" s="36"/>
      <c r="CR56" s="36"/>
      <c r="CS56" s="36"/>
      <c r="CT56" s="36"/>
      <c r="CU56" s="36"/>
      <c r="CV56" s="36"/>
      <c r="CW56" s="36"/>
      <c r="CX56" s="36"/>
      <c r="CY56" s="36"/>
      <c r="CZ56" s="36"/>
      <c r="DA56" s="37"/>
    </row>
    <row r="57" spans="1:105" s="3" customFormat="1" ht="40.5" customHeight="1">
      <c r="A57" s="30" t="s">
        <v>71</v>
      </c>
      <c r="B57" s="30"/>
      <c r="C57" s="30"/>
      <c r="D57" s="30"/>
      <c r="E57" s="30"/>
      <c r="F57" s="30"/>
      <c r="G57" s="30"/>
      <c r="H57" s="31" t="s">
        <v>72</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31</v>
      </c>
      <c r="AK57" s="33"/>
      <c r="AL57" s="33"/>
      <c r="AM57" s="33"/>
      <c r="AN57" s="33"/>
      <c r="AO57" s="33"/>
      <c r="AP57" s="33"/>
      <c r="AQ57" s="33"/>
      <c r="AR57" s="33"/>
      <c r="AS57" s="33"/>
      <c r="AT57" s="33"/>
      <c r="AU57" s="33"/>
      <c r="AV57" s="33"/>
      <c r="AW57" s="33"/>
      <c r="AX57" s="33"/>
      <c r="AY57" s="34"/>
      <c r="AZ57" s="35"/>
      <c r="BA57" s="36"/>
      <c r="BB57" s="36"/>
      <c r="BC57" s="36"/>
      <c r="BD57" s="36"/>
      <c r="BE57" s="36"/>
      <c r="BF57" s="36"/>
      <c r="BG57" s="36"/>
      <c r="BH57" s="36"/>
      <c r="BI57" s="36"/>
      <c r="BJ57" s="36"/>
      <c r="BK57" s="36"/>
      <c r="BL57" s="36"/>
      <c r="BM57" s="36"/>
      <c r="BN57" s="36"/>
      <c r="BO57" s="36"/>
      <c r="BP57" s="36"/>
      <c r="BQ57" s="36"/>
      <c r="BR57" s="36"/>
      <c r="BS57" s="37"/>
      <c r="BT57" s="35">
        <v>-27783.87</v>
      </c>
      <c r="BU57" s="36"/>
      <c r="BV57" s="36"/>
      <c r="BW57" s="36"/>
      <c r="BX57" s="36"/>
      <c r="BY57" s="36"/>
      <c r="BZ57" s="36"/>
      <c r="CA57" s="36"/>
      <c r="CB57" s="36"/>
      <c r="CC57" s="36"/>
      <c r="CD57" s="36"/>
      <c r="CE57" s="36"/>
      <c r="CF57" s="36"/>
      <c r="CG57" s="36"/>
      <c r="CH57" s="36"/>
      <c r="CI57" s="36"/>
      <c r="CJ57" s="37"/>
      <c r="CK57" s="35">
        <f>'[1]НВВ'!$E$16+'[1]НВВ'!$E$17</f>
        <v>9378.700266666667</v>
      </c>
      <c r="CL57" s="36"/>
      <c r="CM57" s="36"/>
      <c r="CN57" s="36"/>
      <c r="CO57" s="36"/>
      <c r="CP57" s="36"/>
      <c r="CQ57" s="36"/>
      <c r="CR57" s="36"/>
      <c r="CS57" s="36"/>
      <c r="CT57" s="36"/>
      <c r="CU57" s="36"/>
      <c r="CV57" s="36"/>
      <c r="CW57" s="36"/>
      <c r="CX57" s="36"/>
      <c r="CY57" s="36"/>
      <c r="CZ57" s="36"/>
      <c r="DA57" s="37"/>
    </row>
    <row r="58" spans="1:105" s="3" customFormat="1" ht="45" customHeight="1">
      <c r="A58" s="30" t="s">
        <v>73</v>
      </c>
      <c r="B58" s="30"/>
      <c r="C58" s="30"/>
      <c r="D58" s="30"/>
      <c r="E58" s="30"/>
      <c r="F58" s="30"/>
      <c r="G58" s="30"/>
      <c r="H58" s="31" t="s">
        <v>74</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31</v>
      </c>
      <c r="AK58" s="33"/>
      <c r="AL58" s="33"/>
      <c r="AM58" s="33"/>
      <c r="AN58" s="33"/>
      <c r="AO58" s="33"/>
      <c r="AP58" s="33"/>
      <c r="AQ58" s="33"/>
      <c r="AR58" s="33"/>
      <c r="AS58" s="33"/>
      <c r="AT58" s="33"/>
      <c r="AU58" s="33"/>
      <c r="AV58" s="33"/>
      <c r="AW58" s="33"/>
      <c r="AX58" s="33"/>
      <c r="AY58" s="34"/>
      <c r="AZ58" s="35">
        <f>('[7]2'!$M$70-'[7]2'!$M$74)*1000</f>
        <v>1331.7013000000006</v>
      </c>
      <c r="BA58" s="36"/>
      <c r="BB58" s="36"/>
      <c r="BC58" s="36"/>
      <c r="BD58" s="36"/>
      <c r="BE58" s="36"/>
      <c r="BF58" s="36"/>
      <c r="BG58" s="36"/>
      <c r="BH58" s="36"/>
      <c r="BI58" s="36"/>
      <c r="BJ58" s="36"/>
      <c r="BK58" s="36"/>
      <c r="BL58" s="36"/>
      <c r="BM58" s="36"/>
      <c r="BN58" s="36"/>
      <c r="BO58" s="36"/>
      <c r="BP58" s="36"/>
      <c r="BQ58" s="36"/>
      <c r="BR58" s="36"/>
      <c r="BS58" s="37"/>
      <c r="BT58" s="35">
        <f>'[6]3'!$AG$18*1000</f>
        <v>4123.3</v>
      </c>
      <c r="BU58" s="36"/>
      <c r="BV58" s="36"/>
      <c r="BW58" s="36"/>
      <c r="BX58" s="36"/>
      <c r="BY58" s="36"/>
      <c r="BZ58" s="36"/>
      <c r="CA58" s="36"/>
      <c r="CB58" s="36"/>
      <c r="CC58" s="36"/>
      <c r="CD58" s="36"/>
      <c r="CE58" s="36"/>
      <c r="CF58" s="36"/>
      <c r="CG58" s="36"/>
      <c r="CH58" s="36"/>
      <c r="CI58" s="36"/>
      <c r="CJ58" s="37"/>
      <c r="CK58" s="35">
        <f>'[3]1.20.3 КВ-фин'!$F$32</f>
        <v>3031.567186</v>
      </c>
      <c r="CL58" s="36"/>
      <c r="CM58" s="36"/>
      <c r="CN58" s="36"/>
      <c r="CO58" s="36"/>
      <c r="CP58" s="36"/>
      <c r="CQ58" s="36"/>
      <c r="CR58" s="36"/>
      <c r="CS58" s="36"/>
      <c r="CT58" s="36"/>
      <c r="CU58" s="36"/>
      <c r="CV58" s="36"/>
      <c r="CW58" s="36"/>
      <c r="CX58" s="36"/>
      <c r="CY58" s="36"/>
      <c r="CZ58" s="36"/>
      <c r="DA58" s="37"/>
    </row>
    <row r="59" spans="1:105" s="3" customFormat="1" ht="54" customHeight="1">
      <c r="A59" s="30" t="s">
        <v>75</v>
      </c>
      <c r="B59" s="30"/>
      <c r="C59" s="30"/>
      <c r="D59" s="30"/>
      <c r="E59" s="30"/>
      <c r="F59" s="30"/>
      <c r="G59" s="30"/>
      <c r="H59" s="31" t="s">
        <v>76</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c r="AK59" s="33"/>
      <c r="AL59" s="33"/>
      <c r="AM59" s="33"/>
      <c r="AN59" s="33"/>
      <c r="AO59" s="33"/>
      <c r="AP59" s="33"/>
      <c r="AQ59" s="33"/>
      <c r="AR59" s="33"/>
      <c r="AS59" s="33"/>
      <c r="AT59" s="33"/>
      <c r="AU59" s="33"/>
      <c r="AV59" s="33"/>
      <c r="AW59" s="33"/>
      <c r="AX59" s="33"/>
      <c r="AY59" s="34"/>
      <c r="AZ59" s="35" t="s">
        <v>289</v>
      </c>
      <c r="BA59" s="36"/>
      <c r="BB59" s="36"/>
      <c r="BC59" s="36"/>
      <c r="BD59" s="36"/>
      <c r="BE59" s="36"/>
      <c r="BF59" s="36"/>
      <c r="BG59" s="36"/>
      <c r="BH59" s="36"/>
      <c r="BI59" s="36"/>
      <c r="BJ59" s="36"/>
      <c r="BK59" s="36"/>
      <c r="BL59" s="36"/>
      <c r="BM59" s="36"/>
      <c r="BN59" s="36"/>
      <c r="BO59" s="36"/>
      <c r="BP59" s="36"/>
      <c r="BQ59" s="36"/>
      <c r="BR59" s="36"/>
      <c r="BS59" s="37"/>
      <c r="BT59" s="35" t="s">
        <v>289</v>
      </c>
      <c r="BU59" s="36"/>
      <c r="BV59" s="36"/>
      <c r="BW59" s="36"/>
      <c r="BX59" s="36"/>
      <c r="BY59" s="36"/>
      <c r="BZ59" s="36"/>
      <c r="CA59" s="36"/>
      <c r="CB59" s="36"/>
      <c r="CC59" s="36"/>
      <c r="CD59" s="36"/>
      <c r="CE59" s="36"/>
      <c r="CF59" s="36"/>
      <c r="CG59" s="36"/>
      <c r="CH59" s="36"/>
      <c r="CI59" s="36"/>
      <c r="CJ59" s="37"/>
      <c r="CK59" s="35"/>
      <c r="CL59" s="36"/>
      <c r="CM59" s="36"/>
      <c r="CN59" s="36"/>
      <c r="CO59" s="36"/>
      <c r="CP59" s="36"/>
      <c r="CQ59" s="36"/>
      <c r="CR59" s="36"/>
      <c r="CS59" s="36"/>
      <c r="CT59" s="36"/>
      <c r="CU59" s="36"/>
      <c r="CV59" s="36"/>
      <c r="CW59" s="36"/>
      <c r="CX59" s="36"/>
      <c r="CY59" s="36"/>
      <c r="CZ59" s="36"/>
      <c r="DA59" s="37"/>
    </row>
    <row r="60" spans="1:105" s="3" customFormat="1" ht="15" customHeight="1">
      <c r="A60" s="30" t="s">
        <v>77</v>
      </c>
      <c r="B60" s="30"/>
      <c r="C60" s="30"/>
      <c r="D60" s="30"/>
      <c r="E60" s="30"/>
      <c r="F60" s="30"/>
      <c r="G60" s="30"/>
      <c r="H60" s="31" t="s">
        <v>79</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t="s">
        <v>78</v>
      </c>
      <c r="AK60" s="33"/>
      <c r="AL60" s="33"/>
      <c r="AM60" s="33"/>
      <c r="AN60" s="33"/>
      <c r="AO60" s="33"/>
      <c r="AP60" s="33"/>
      <c r="AQ60" s="33"/>
      <c r="AR60" s="33"/>
      <c r="AS60" s="33"/>
      <c r="AT60" s="33"/>
      <c r="AU60" s="33"/>
      <c r="AV60" s="33"/>
      <c r="AW60" s="33"/>
      <c r="AX60" s="33"/>
      <c r="AY60" s="34"/>
      <c r="AZ60" s="35">
        <f>CK60</f>
        <v>2221.792</v>
      </c>
      <c r="BA60" s="36"/>
      <c r="BB60" s="36"/>
      <c r="BC60" s="36"/>
      <c r="BD60" s="36"/>
      <c r="BE60" s="36"/>
      <c r="BF60" s="36"/>
      <c r="BG60" s="36"/>
      <c r="BH60" s="36"/>
      <c r="BI60" s="36"/>
      <c r="BJ60" s="36"/>
      <c r="BK60" s="36"/>
      <c r="BL60" s="36"/>
      <c r="BM60" s="36"/>
      <c r="BN60" s="36"/>
      <c r="BO60" s="36"/>
      <c r="BP60" s="36"/>
      <c r="BQ60" s="36"/>
      <c r="BR60" s="36"/>
      <c r="BS60" s="37"/>
      <c r="BT60" s="35">
        <f>'[1]НВВ'!$D$8</f>
        <v>2159.2768</v>
      </c>
      <c r="BU60" s="36"/>
      <c r="BV60" s="36"/>
      <c r="BW60" s="36"/>
      <c r="BX60" s="36"/>
      <c r="BY60" s="36"/>
      <c r="BZ60" s="36"/>
      <c r="CA60" s="36"/>
      <c r="CB60" s="36"/>
      <c r="CC60" s="36"/>
      <c r="CD60" s="36"/>
      <c r="CE60" s="36"/>
      <c r="CF60" s="36"/>
      <c r="CG60" s="36"/>
      <c r="CH60" s="36"/>
      <c r="CI60" s="36"/>
      <c r="CJ60" s="37"/>
      <c r="CK60" s="41">
        <f>'[1]НВВ'!$E$8</f>
        <v>2221.792</v>
      </c>
      <c r="CL60" s="42"/>
      <c r="CM60" s="42"/>
      <c r="CN60" s="42"/>
      <c r="CO60" s="42"/>
      <c r="CP60" s="42"/>
      <c r="CQ60" s="42"/>
      <c r="CR60" s="42"/>
      <c r="CS60" s="42"/>
      <c r="CT60" s="42"/>
      <c r="CU60" s="42"/>
      <c r="CV60" s="42"/>
      <c r="CW60" s="42"/>
      <c r="CX60" s="42"/>
      <c r="CY60" s="42"/>
      <c r="CZ60" s="42"/>
      <c r="DA60" s="43"/>
    </row>
    <row r="61" spans="1:105" s="3" customFormat="1" ht="40.5" customHeight="1">
      <c r="A61" s="30" t="s">
        <v>80</v>
      </c>
      <c r="B61" s="30"/>
      <c r="C61" s="30"/>
      <c r="D61" s="30"/>
      <c r="E61" s="30"/>
      <c r="F61" s="30"/>
      <c r="G61" s="30"/>
      <c r="H61" s="31" t="s">
        <v>82</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81</v>
      </c>
      <c r="AK61" s="33"/>
      <c r="AL61" s="33"/>
      <c r="AM61" s="33"/>
      <c r="AN61" s="33"/>
      <c r="AO61" s="33"/>
      <c r="AP61" s="33"/>
      <c r="AQ61" s="33"/>
      <c r="AR61" s="33"/>
      <c r="AS61" s="33"/>
      <c r="AT61" s="33"/>
      <c r="AU61" s="33"/>
      <c r="AV61" s="33"/>
      <c r="AW61" s="33"/>
      <c r="AX61" s="33"/>
      <c r="AY61" s="34"/>
      <c r="AZ61" s="35">
        <f>AZ51/AZ60</f>
        <v>14.75811076374386</v>
      </c>
      <c r="BA61" s="36"/>
      <c r="BB61" s="36"/>
      <c r="BC61" s="36"/>
      <c r="BD61" s="36"/>
      <c r="BE61" s="36"/>
      <c r="BF61" s="36"/>
      <c r="BG61" s="36"/>
      <c r="BH61" s="36"/>
      <c r="BI61" s="36"/>
      <c r="BJ61" s="36"/>
      <c r="BK61" s="36"/>
      <c r="BL61" s="36"/>
      <c r="BM61" s="36"/>
      <c r="BN61" s="36"/>
      <c r="BO61" s="36"/>
      <c r="BP61" s="36"/>
      <c r="BQ61" s="36"/>
      <c r="BR61" s="36"/>
      <c r="BS61" s="37"/>
      <c r="BT61" s="35">
        <f>BT51/BT60</f>
        <v>23.097214771167828</v>
      </c>
      <c r="BU61" s="36"/>
      <c r="BV61" s="36"/>
      <c r="BW61" s="36"/>
      <c r="BX61" s="36"/>
      <c r="BY61" s="36"/>
      <c r="BZ61" s="36"/>
      <c r="CA61" s="36"/>
      <c r="CB61" s="36"/>
      <c r="CC61" s="36"/>
      <c r="CD61" s="36"/>
      <c r="CE61" s="36"/>
      <c r="CF61" s="36"/>
      <c r="CG61" s="36"/>
      <c r="CH61" s="36"/>
      <c r="CI61" s="36"/>
      <c r="CJ61" s="37"/>
      <c r="CK61" s="35">
        <f>CK51/CK60</f>
        <v>24.162946235625743</v>
      </c>
      <c r="CL61" s="36"/>
      <c r="CM61" s="36"/>
      <c r="CN61" s="36"/>
      <c r="CO61" s="36"/>
      <c r="CP61" s="36"/>
      <c r="CQ61" s="36"/>
      <c r="CR61" s="36"/>
      <c r="CS61" s="36"/>
      <c r="CT61" s="36"/>
      <c r="CU61" s="36"/>
      <c r="CV61" s="36"/>
      <c r="CW61" s="36"/>
      <c r="CX61" s="36"/>
      <c r="CY61" s="36"/>
      <c r="CZ61" s="36"/>
      <c r="DA61" s="37"/>
    </row>
    <row r="62" spans="1:105" s="3" customFormat="1" ht="54" customHeight="1">
      <c r="A62" s="30" t="s">
        <v>83</v>
      </c>
      <c r="B62" s="30"/>
      <c r="C62" s="30"/>
      <c r="D62" s="30"/>
      <c r="E62" s="30"/>
      <c r="F62" s="30"/>
      <c r="G62" s="30"/>
      <c r="H62" s="31" t="s">
        <v>84</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c r="AK62" s="33"/>
      <c r="AL62" s="33"/>
      <c r="AM62" s="33"/>
      <c r="AN62" s="33"/>
      <c r="AO62" s="33"/>
      <c r="AP62" s="33"/>
      <c r="AQ62" s="33"/>
      <c r="AR62" s="33"/>
      <c r="AS62" s="33"/>
      <c r="AT62" s="33"/>
      <c r="AU62" s="33"/>
      <c r="AV62" s="33"/>
      <c r="AW62" s="33"/>
      <c r="AX62" s="33"/>
      <c r="AY62" s="34"/>
      <c r="AZ62" s="35"/>
      <c r="BA62" s="36"/>
      <c r="BB62" s="36"/>
      <c r="BC62" s="36"/>
      <c r="BD62" s="36"/>
      <c r="BE62" s="36"/>
      <c r="BF62" s="36"/>
      <c r="BG62" s="36"/>
      <c r="BH62" s="36"/>
      <c r="BI62" s="36"/>
      <c r="BJ62" s="36"/>
      <c r="BK62" s="36"/>
      <c r="BL62" s="36"/>
      <c r="BM62" s="36"/>
      <c r="BN62" s="36"/>
      <c r="BO62" s="36"/>
      <c r="BP62" s="36"/>
      <c r="BQ62" s="36"/>
      <c r="BR62" s="36"/>
      <c r="BS62" s="37"/>
      <c r="BT62" s="35"/>
      <c r="BU62" s="36"/>
      <c r="BV62" s="36"/>
      <c r="BW62" s="36"/>
      <c r="BX62" s="36"/>
      <c r="BY62" s="36"/>
      <c r="BZ62" s="36"/>
      <c r="CA62" s="36"/>
      <c r="CB62" s="36"/>
      <c r="CC62" s="36"/>
      <c r="CD62" s="36"/>
      <c r="CE62" s="36"/>
      <c r="CF62" s="36"/>
      <c r="CG62" s="36"/>
      <c r="CH62" s="36"/>
      <c r="CI62" s="36"/>
      <c r="CJ62" s="37"/>
      <c r="CK62" s="35"/>
      <c r="CL62" s="36"/>
      <c r="CM62" s="36"/>
      <c r="CN62" s="36"/>
      <c r="CO62" s="36"/>
      <c r="CP62" s="36"/>
      <c r="CQ62" s="36"/>
      <c r="CR62" s="36"/>
      <c r="CS62" s="36"/>
      <c r="CT62" s="36"/>
      <c r="CU62" s="36"/>
      <c r="CV62" s="36"/>
      <c r="CW62" s="36"/>
      <c r="CX62" s="36"/>
      <c r="CY62" s="36"/>
      <c r="CZ62" s="36"/>
      <c r="DA62" s="37"/>
    </row>
    <row r="63" spans="1:105" s="3" customFormat="1" ht="27.75" customHeight="1">
      <c r="A63" s="30" t="s">
        <v>85</v>
      </c>
      <c r="B63" s="30"/>
      <c r="C63" s="30"/>
      <c r="D63" s="30"/>
      <c r="E63" s="30"/>
      <c r="F63" s="30"/>
      <c r="G63" s="30"/>
      <c r="H63" s="31" t="s">
        <v>87</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t="s">
        <v>86</v>
      </c>
      <c r="AK63" s="33"/>
      <c r="AL63" s="33"/>
      <c r="AM63" s="33"/>
      <c r="AN63" s="33"/>
      <c r="AO63" s="33"/>
      <c r="AP63" s="33"/>
      <c r="AQ63" s="33"/>
      <c r="AR63" s="33"/>
      <c r="AS63" s="33"/>
      <c r="AT63" s="33"/>
      <c r="AU63" s="33"/>
      <c r="AV63" s="33"/>
      <c r="AW63" s="33"/>
      <c r="AX63" s="33"/>
      <c r="AY63" s="34"/>
      <c r="AZ63" s="35">
        <f>'[3]1.16 ОТ'!$D$10</f>
        <v>28</v>
      </c>
      <c r="BA63" s="36"/>
      <c r="BB63" s="36"/>
      <c r="BC63" s="36"/>
      <c r="BD63" s="36"/>
      <c r="BE63" s="36"/>
      <c r="BF63" s="36"/>
      <c r="BG63" s="36"/>
      <c r="BH63" s="36"/>
      <c r="BI63" s="36"/>
      <c r="BJ63" s="36"/>
      <c r="BK63" s="36"/>
      <c r="BL63" s="36"/>
      <c r="BM63" s="36"/>
      <c r="BN63" s="36"/>
      <c r="BO63" s="36"/>
      <c r="BP63" s="36"/>
      <c r="BQ63" s="36"/>
      <c r="BR63" s="36"/>
      <c r="BS63" s="37"/>
      <c r="BT63" s="35">
        <f>'[3]1.16 ОТ'!$E$10</f>
        <v>32</v>
      </c>
      <c r="BU63" s="36"/>
      <c r="BV63" s="36"/>
      <c r="BW63" s="36"/>
      <c r="BX63" s="36"/>
      <c r="BY63" s="36"/>
      <c r="BZ63" s="36"/>
      <c r="CA63" s="36"/>
      <c r="CB63" s="36"/>
      <c r="CC63" s="36"/>
      <c r="CD63" s="36"/>
      <c r="CE63" s="36"/>
      <c r="CF63" s="36"/>
      <c r="CG63" s="36"/>
      <c r="CH63" s="36"/>
      <c r="CI63" s="36"/>
      <c r="CJ63" s="37"/>
      <c r="CK63" s="35">
        <f>'[3]1.16 ОТ'!$F$10</f>
        <v>29.340368062736</v>
      </c>
      <c r="CL63" s="36"/>
      <c r="CM63" s="36"/>
      <c r="CN63" s="36"/>
      <c r="CO63" s="36"/>
      <c r="CP63" s="36"/>
      <c r="CQ63" s="36"/>
      <c r="CR63" s="36"/>
      <c r="CS63" s="36"/>
      <c r="CT63" s="36"/>
      <c r="CU63" s="36"/>
      <c r="CV63" s="36"/>
      <c r="CW63" s="36"/>
      <c r="CX63" s="36"/>
      <c r="CY63" s="36"/>
      <c r="CZ63" s="36"/>
      <c r="DA63" s="37"/>
    </row>
    <row r="64" spans="1:105" s="3" customFormat="1" ht="27.75" customHeight="1">
      <c r="A64" s="30" t="s">
        <v>88</v>
      </c>
      <c r="B64" s="30"/>
      <c r="C64" s="30"/>
      <c r="D64" s="30"/>
      <c r="E64" s="30"/>
      <c r="F64" s="30"/>
      <c r="G64" s="30"/>
      <c r="H64" s="31" t="s">
        <v>90</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89</v>
      </c>
      <c r="AK64" s="33"/>
      <c r="AL64" s="33"/>
      <c r="AM64" s="33"/>
      <c r="AN64" s="33"/>
      <c r="AO64" s="33"/>
      <c r="AP64" s="33"/>
      <c r="AQ64" s="33"/>
      <c r="AR64" s="33"/>
      <c r="AS64" s="33"/>
      <c r="AT64" s="33"/>
      <c r="AU64" s="33"/>
      <c r="AV64" s="33"/>
      <c r="AW64" s="33"/>
      <c r="AX64" s="33"/>
      <c r="AY64" s="34"/>
      <c r="AZ64" s="35">
        <f>'[3]1.16 ОТ'!$D$33/1000</f>
        <v>47.200697410714284</v>
      </c>
      <c r="BA64" s="36"/>
      <c r="BB64" s="36"/>
      <c r="BC64" s="36"/>
      <c r="BD64" s="36"/>
      <c r="BE64" s="36"/>
      <c r="BF64" s="36"/>
      <c r="BG64" s="36"/>
      <c r="BH64" s="36"/>
      <c r="BI64" s="36"/>
      <c r="BJ64" s="36"/>
      <c r="BK64" s="36"/>
      <c r="BL64" s="36"/>
      <c r="BM64" s="36"/>
      <c r="BN64" s="36"/>
      <c r="BO64" s="36"/>
      <c r="BP64" s="36"/>
      <c r="BQ64" s="36"/>
      <c r="BR64" s="36"/>
      <c r="BS64" s="37"/>
      <c r="BT64" s="35">
        <f>'[3]1.16 ОТ'!$E$33/1000</f>
        <v>31.277916666666666</v>
      </c>
      <c r="BU64" s="36"/>
      <c r="BV64" s="36"/>
      <c r="BW64" s="36"/>
      <c r="BX64" s="36"/>
      <c r="BY64" s="36"/>
      <c r="BZ64" s="36"/>
      <c r="CA64" s="36"/>
      <c r="CB64" s="36"/>
      <c r="CC64" s="36"/>
      <c r="CD64" s="36"/>
      <c r="CE64" s="36"/>
      <c r="CF64" s="36"/>
      <c r="CG64" s="36"/>
      <c r="CH64" s="36"/>
      <c r="CI64" s="36"/>
      <c r="CJ64" s="37"/>
      <c r="CK64" s="35">
        <f>'[3]1.16 ОТ'!$F$33/1000</f>
        <v>52.334399773623794</v>
      </c>
      <c r="CL64" s="36"/>
      <c r="CM64" s="36"/>
      <c r="CN64" s="36"/>
      <c r="CO64" s="36"/>
      <c r="CP64" s="36"/>
      <c r="CQ64" s="36"/>
      <c r="CR64" s="36"/>
      <c r="CS64" s="36"/>
      <c r="CT64" s="36"/>
      <c r="CU64" s="36"/>
      <c r="CV64" s="36"/>
      <c r="CW64" s="36"/>
      <c r="CX64" s="36"/>
      <c r="CY64" s="36"/>
      <c r="CZ64" s="36"/>
      <c r="DA64" s="37"/>
    </row>
    <row r="65" spans="1:105" s="3" customFormat="1" ht="40.5" customHeight="1">
      <c r="A65" s="30" t="s">
        <v>91</v>
      </c>
      <c r="B65" s="30"/>
      <c r="C65" s="30"/>
      <c r="D65" s="30"/>
      <c r="E65" s="30"/>
      <c r="F65" s="30"/>
      <c r="G65" s="30"/>
      <c r="H65" s="31" t="s">
        <v>92</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c r="AK65" s="33"/>
      <c r="AL65" s="33"/>
      <c r="AM65" s="33"/>
      <c r="AN65" s="33"/>
      <c r="AO65" s="33"/>
      <c r="AP65" s="33"/>
      <c r="AQ65" s="33"/>
      <c r="AR65" s="33"/>
      <c r="AS65" s="33"/>
      <c r="AT65" s="33"/>
      <c r="AU65" s="33"/>
      <c r="AV65" s="33"/>
      <c r="AW65" s="33"/>
      <c r="AX65" s="33"/>
      <c r="AY65" s="34"/>
      <c r="AZ65" s="35"/>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5"/>
      <c r="CL65" s="36"/>
      <c r="CM65" s="36"/>
      <c r="CN65" s="36"/>
      <c r="CO65" s="36"/>
      <c r="CP65" s="36"/>
      <c r="CQ65" s="36"/>
      <c r="CR65" s="36"/>
      <c r="CS65" s="36"/>
      <c r="CT65" s="36"/>
      <c r="CU65" s="36"/>
      <c r="CV65" s="36"/>
      <c r="CW65" s="36"/>
      <c r="CX65" s="36"/>
      <c r="CY65" s="36"/>
      <c r="CZ65" s="36"/>
      <c r="DA65" s="37"/>
    </row>
    <row r="66" spans="1:105" s="3" customFormat="1" ht="54" customHeight="1">
      <c r="A66" s="30" t="s">
        <v>93</v>
      </c>
      <c r="B66" s="30"/>
      <c r="C66" s="30"/>
      <c r="D66" s="30"/>
      <c r="E66" s="30"/>
      <c r="F66" s="30"/>
      <c r="G66" s="30"/>
      <c r="H66" s="31" t="s">
        <v>94</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t="s">
        <v>31</v>
      </c>
      <c r="AK66" s="33"/>
      <c r="AL66" s="33"/>
      <c r="AM66" s="33"/>
      <c r="AN66" s="33"/>
      <c r="AO66" s="33"/>
      <c r="AP66" s="33"/>
      <c r="AQ66" s="33"/>
      <c r="AR66" s="33"/>
      <c r="AS66" s="33"/>
      <c r="AT66" s="33"/>
      <c r="AU66" s="33"/>
      <c r="AV66" s="33"/>
      <c r="AW66" s="33"/>
      <c r="AX66" s="33"/>
      <c r="AY66" s="34"/>
      <c r="AZ66" s="35">
        <v>261</v>
      </c>
      <c r="BA66" s="36"/>
      <c r="BB66" s="36"/>
      <c r="BC66" s="36"/>
      <c r="BD66" s="36"/>
      <c r="BE66" s="36"/>
      <c r="BF66" s="36"/>
      <c r="BG66" s="36"/>
      <c r="BH66" s="36"/>
      <c r="BI66" s="36"/>
      <c r="BJ66" s="36"/>
      <c r="BK66" s="36"/>
      <c r="BL66" s="36"/>
      <c r="BM66" s="36"/>
      <c r="BN66" s="36"/>
      <c r="BO66" s="36"/>
      <c r="BP66" s="36"/>
      <c r="BQ66" s="36"/>
      <c r="BR66" s="36"/>
      <c r="BS66" s="37"/>
      <c r="BT66" s="35">
        <v>261</v>
      </c>
      <c r="BU66" s="36"/>
      <c r="BV66" s="36"/>
      <c r="BW66" s="36"/>
      <c r="BX66" s="36"/>
      <c r="BY66" s="36"/>
      <c r="BZ66" s="36"/>
      <c r="CA66" s="36"/>
      <c r="CB66" s="36"/>
      <c r="CC66" s="36"/>
      <c r="CD66" s="36"/>
      <c r="CE66" s="36"/>
      <c r="CF66" s="36"/>
      <c r="CG66" s="36"/>
      <c r="CH66" s="36"/>
      <c r="CI66" s="36"/>
      <c r="CJ66" s="37"/>
      <c r="CK66" s="35">
        <v>261</v>
      </c>
      <c r="CL66" s="36"/>
      <c r="CM66" s="36"/>
      <c r="CN66" s="36"/>
      <c r="CO66" s="36"/>
      <c r="CP66" s="36"/>
      <c r="CQ66" s="36"/>
      <c r="CR66" s="36"/>
      <c r="CS66" s="36"/>
      <c r="CT66" s="36"/>
      <c r="CU66" s="36"/>
      <c r="CV66" s="36"/>
      <c r="CW66" s="36"/>
      <c r="CX66" s="36"/>
      <c r="CY66" s="36"/>
      <c r="CZ66" s="36"/>
      <c r="DA66" s="37"/>
    </row>
    <row r="67" spans="1:105" s="3" customFormat="1" ht="66" customHeight="1">
      <c r="A67" s="30" t="s">
        <v>95</v>
      </c>
      <c r="B67" s="30"/>
      <c r="C67" s="30"/>
      <c r="D67" s="30"/>
      <c r="E67" s="30"/>
      <c r="F67" s="30"/>
      <c r="G67" s="30"/>
      <c r="H67" s="31" t="s">
        <v>96</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31</v>
      </c>
      <c r="AK67" s="33"/>
      <c r="AL67" s="33"/>
      <c r="AM67" s="33"/>
      <c r="AN67" s="33"/>
      <c r="AO67" s="33"/>
      <c r="AP67" s="33"/>
      <c r="AQ67" s="33"/>
      <c r="AR67" s="33"/>
      <c r="AS67" s="33"/>
      <c r="AT67" s="33"/>
      <c r="AU67" s="33"/>
      <c r="AV67" s="33"/>
      <c r="AW67" s="33"/>
      <c r="AX67" s="33"/>
      <c r="AY67" s="34"/>
      <c r="AZ67" s="35"/>
      <c r="BA67" s="36"/>
      <c r="BB67" s="36"/>
      <c r="BC67" s="36"/>
      <c r="BD67" s="36"/>
      <c r="BE67" s="36"/>
      <c r="BF67" s="36"/>
      <c r="BG67" s="36"/>
      <c r="BH67" s="36"/>
      <c r="BI67" s="36"/>
      <c r="BJ67" s="36"/>
      <c r="BK67" s="36"/>
      <c r="BL67" s="36"/>
      <c r="BM67" s="36"/>
      <c r="BN67" s="36"/>
      <c r="BO67" s="36"/>
      <c r="BP67" s="36"/>
      <c r="BQ67" s="36"/>
      <c r="BR67" s="36"/>
      <c r="BS67" s="37"/>
      <c r="BT67" s="35"/>
      <c r="BU67" s="36"/>
      <c r="BV67" s="36"/>
      <c r="BW67" s="36"/>
      <c r="BX67" s="36"/>
      <c r="BY67" s="36"/>
      <c r="BZ67" s="36"/>
      <c r="CA67" s="36"/>
      <c r="CB67" s="36"/>
      <c r="CC67" s="36"/>
      <c r="CD67" s="36"/>
      <c r="CE67" s="36"/>
      <c r="CF67" s="36"/>
      <c r="CG67" s="36"/>
      <c r="CH67" s="36"/>
      <c r="CI67" s="36"/>
      <c r="CJ67" s="37"/>
      <c r="CK67" s="35"/>
      <c r="CL67" s="36"/>
      <c r="CM67" s="36"/>
      <c r="CN67" s="36"/>
      <c r="CO67" s="36"/>
      <c r="CP67" s="36"/>
      <c r="CQ67" s="36"/>
      <c r="CR67" s="36"/>
      <c r="CS67" s="36"/>
      <c r="CT67" s="36"/>
      <c r="CU67" s="36"/>
      <c r="CV67" s="36"/>
      <c r="CW67" s="36"/>
      <c r="CX67" s="36"/>
      <c r="CY67" s="36"/>
      <c r="CZ67" s="36"/>
      <c r="DA67" s="37"/>
    </row>
    <row r="68" spans="1:105" s="3" customFormat="1" ht="15">
      <c r="A68" s="28" t="s">
        <v>97</v>
      </c>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9"/>
    </row>
    <row r="69" spans="1:105" s="3" customFormat="1" ht="40.5" customHeight="1">
      <c r="A69" s="30" t="s">
        <v>27</v>
      </c>
      <c r="B69" s="30"/>
      <c r="C69" s="30"/>
      <c r="D69" s="30"/>
      <c r="E69" s="30"/>
      <c r="F69" s="30"/>
      <c r="G69" s="30"/>
      <c r="H69" s="31" t="s">
        <v>98</v>
      </c>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2"/>
      <c r="AK69" s="33"/>
      <c r="AL69" s="33"/>
      <c r="AM69" s="33"/>
      <c r="AN69" s="33"/>
      <c r="AO69" s="33"/>
      <c r="AP69" s="33"/>
      <c r="AQ69" s="33"/>
      <c r="AR69" s="33"/>
      <c r="AS69" s="33"/>
      <c r="AT69" s="33"/>
      <c r="AU69" s="33"/>
      <c r="AV69" s="33"/>
      <c r="AW69" s="33"/>
      <c r="AX69" s="33"/>
      <c r="AY69" s="34"/>
      <c r="AZ69" s="32"/>
      <c r="BA69" s="33"/>
      <c r="BB69" s="33"/>
      <c r="BC69" s="33"/>
      <c r="BD69" s="33"/>
      <c r="BE69" s="33"/>
      <c r="BF69" s="33"/>
      <c r="BG69" s="33"/>
      <c r="BH69" s="33"/>
      <c r="BI69" s="33"/>
      <c r="BJ69" s="33"/>
      <c r="BK69" s="33"/>
      <c r="BL69" s="33"/>
      <c r="BM69" s="33"/>
      <c r="BN69" s="33"/>
      <c r="BO69" s="33"/>
      <c r="BP69" s="33"/>
      <c r="BQ69" s="33"/>
      <c r="BR69" s="33"/>
      <c r="BS69" s="34"/>
      <c r="BT69" s="32"/>
      <c r="BU69" s="33"/>
      <c r="BV69" s="33"/>
      <c r="BW69" s="33"/>
      <c r="BX69" s="33"/>
      <c r="BY69" s="33"/>
      <c r="BZ69" s="33"/>
      <c r="CA69" s="33"/>
      <c r="CB69" s="33"/>
      <c r="CC69" s="33"/>
      <c r="CD69" s="33"/>
      <c r="CE69" s="33"/>
      <c r="CF69" s="33"/>
      <c r="CG69" s="33"/>
      <c r="CH69" s="33"/>
      <c r="CI69" s="33"/>
      <c r="CJ69" s="34"/>
      <c r="CK69" s="32"/>
      <c r="CL69" s="33"/>
      <c r="CM69" s="33"/>
      <c r="CN69" s="33"/>
      <c r="CO69" s="33"/>
      <c r="CP69" s="33"/>
      <c r="CQ69" s="33"/>
      <c r="CR69" s="33"/>
      <c r="CS69" s="33"/>
      <c r="CT69" s="33"/>
      <c r="CU69" s="33"/>
      <c r="CV69" s="33"/>
      <c r="CW69" s="33"/>
      <c r="CX69" s="33"/>
      <c r="CY69" s="33"/>
      <c r="CZ69" s="33"/>
      <c r="DA69" s="34"/>
    </row>
    <row r="70" spans="1:105" s="3" customFormat="1" ht="15" customHeight="1">
      <c r="A70" s="30"/>
      <c r="B70" s="30"/>
      <c r="C70" s="30"/>
      <c r="D70" s="30"/>
      <c r="E70" s="30"/>
      <c r="F70" s="30"/>
      <c r="G70" s="30"/>
      <c r="H70" s="31" t="s">
        <v>66</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4"/>
    </row>
    <row r="71" spans="1:105" s="3" customFormat="1" ht="40.5" customHeight="1">
      <c r="A71" s="30" t="s">
        <v>29</v>
      </c>
      <c r="B71" s="30"/>
      <c r="C71" s="30"/>
      <c r="D71" s="30"/>
      <c r="E71" s="30"/>
      <c r="F71" s="30"/>
      <c r="G71" s="30"/>
      <c r="H71" s="31" t="s">
        <v>99</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t="s">
        <v>54</v>
      </c>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4"/>
    </row>
    <row r="72" spans="1:105" s="3" customFormat="1" ht="27.75" customHeight="1">
      <c r="A72" s="30" t="s">
        <v>100</v>
      </c>
      <c r="B72" s="30"/>
      <c r="C72" s="30"/>
      <c r="D72" s="30"/>
      <c r="E72" s="30"/>
      <c r="F72" s="30"/>
      <c r="G72" s="30"/>
      <c r="H72" s="31" t="s">
        <v>101</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54</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4"/>
    </row>
    <row r="73" spans="1:105" s="3" customFormat="1" ht="15" customHeight="1">
      <c r="A73" s="30"/>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54</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4"/>
    </row>
    <row r="74" spans="1:105" s="3" customFormat="1" ht="15" customHeight="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54</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4"/>
    </row>
    <row r="75" spans="1:105" s="3" customFormat="1" ht="15" customHeight="1">
      <c r="A75" s="30" t="s">
        <v>104</v>
      </c>
      <c r="B75" s="30"/>
      <c r="C75" s="30"/>
      <c r="D75" s="30"/>
      <c r="E75" s="30"/>
      <c r="F75" s="30"/>
      <c r="G75" s="30"/>
      <c r="H75" s="31" t="s">
        <v>105</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54</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4"/>
    </row>
    <row r="76" spans="1:105" s="3" customFormat="1" ht="15" customHeight="1">
      <c r="A76" s="30"/>
      <c r="B76" s="30"/>
      <c r="C76" s="30"/>
      <c r="D76" s="30"/>
      <c r="E76" s="30"/>
      <c r="F76" s="30"/>
      <c r="G76" s="30"/>
      <c r="H76" s="31" t="s">
        <v>102</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54</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4"/>
    </row>
    <row r="77" spans="1:105" s="3" customFormat="1" ht="15" customHeight="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54</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4"/>
    </row>
    <row r="78" spans="1:105" s="3" customFormat="1" ht="15" customHeight="1">
      <c r="A78" s="30"/>
      <c r="B78" s="30"/>
      <c r="C78" s="30"/>
      <c r="D78" s="30"/>
      <c r="E78" s="30"/>
      <c r="F78" s="30"/>
      <c r="G78" s="30"/>
      <c r="H78" s="31" t="s">
        <v>66</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54</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4"/>
    </row>
    <row r="79" spans="1:105" s="3" customFormat="1" ht="120" customHeight="1">
      <c r="A79" s="30" t="s">
        <v>106</v>
      </c>
      <c r="B79" s="30"/>
      <c r="C79" s="30"/>
      <c r="D79" s="30"/>
      <c r="E79" s="30"/>
      <c r="F79" s="30"/>
      <c r="G79" s="30"/>
      <c r="H79" s="31" t="s">
        <v>107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54</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4"/>
    </row>
    <row r="80" spans="1:105" s="3" customFormat="1" ht="27.75" customHeight="1">
      <c r="A80" s="30" t="s">
        <v>28</v>
      </c>
      <c r="B80" s="30"/>
      <c r="C80" s="30"/>
      <c r="D80" s="30"/>
      <c r="E80" s="30"/>
      <c r="F80" s="30"/>
      <c r="G80" s="30"/>
      <c r="H80" s="31" t="s">
        <v>101</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54</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4"/>
    </row>
    <row r="81" spans="1:105" s="3" customFormat="1" ht="15" customHeight="1">
      <c r="A81" s="30"/>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54</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4"/>
    </row>
    <row r="82" spans="1:105" s="3" customFormat="1" ht="15" customHeight="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54</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4"/>
    </row>
    <row r="83" spans="1:105" s="3" customFormat="1" ht="15" customHeight="1">
      <c r="A83" s="30" t="s">
        <v>108</v>
      </c>
      <c r="B83" s="30"/>
      <c r="C83" s="30"/>
      <c r="D83" s="30"/>
      <c r="E83" s="30"/>
      <c r="F83" s="30"/>
      <c r="G83" s="30"/>
      <c r="H83" s="31" t="s">
        <v>105</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54</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4"/>
    </row>
    <row r="84" spans="1:105" s="3" customFormat="1" ht="15" customHeight="1">
      <c r="A84" s="30"/>
      <c r="B84" s="30"/>
      <c r="C84" s="30"/>
      <c r="D84" s="30"/>
      <c r="E84" s="30"/>
      <c r="F84" s="30"/>
      <c r="G84" s="30"/>
      <c r="H84" s="31" t="s">
        <v>102</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54</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4"/>
    </row>
    <row r="85" spans="1:105" s="3" customFormat="1" ht="15" customHeight="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54</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4"/>
    </row>
    <row r="86" spans="1:105" s="3" customFormat="1" ht="93" customHeight="1">
      <c r="A86" s="30" t="s">
        <v>109</v>
      </c>
      <c r="B86" s="30"/>
      <c r="C86" s="30"/>
      <c r="D86" s="30"/>
      <c r="E86" s="30"/>
      <c r="F86" s="30"/>
      <c r="G86" s="30"/>
      <c r="H86" s="31" t="s">
        <v>110</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54</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4"/>
    </row>
    <row r="87" spans="1:105" s="3" customFormat="1" ht="27.75" customHeight="1">
      <c r="A87" s="30" t="s">
        <v>111</v>
      </c>
      <c r="B87" s="30"/>
      <c r="C87" s="30"/>
      <c r="D87" s="30"/>
      <c r="E87" s="30"/>
      <c r="F87" s="30"/>
      <c r="G87" s="30"/>
      <c r="H87" s="31" t="s">
        <v>101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54</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4"/>
    </row>
    <row r="88" spans="1:105" s="3" customFormat="1" ht="15" customHeight="1">
      <c r="A88" s="30"/>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54</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4"/>
    </row>
    <row r="89" spans="1:105" s="3" customFormat="1" ht="15" customHeight="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54</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4"/>
    </row>
    <row r="90" spans="1:105" s="3" customFormat="1" ht="15" customHeight="1">
      <c r="A90" s="30" t="s">
        <v>112</v>
      </c>
      <c r="B90" s="30"/>
      <c r="C90" s="30"/>
      <c r="D90" s="30"/>
      <c r="E90" s="30"/>
      <c r="F90" s="30"/>
      <c r="G90" s="30"/>
      <c r="H90" s="31" t="s">
        <v>105</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54</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4"/>
    </row>
    <row r="91" spans="1:105" s="3" customFormat="1" ht="15" customHeight="1">
      <c r="A91" s="30"/>
      <c r="B91" s="30"/>
      <c r="C91" s="30"/>
      <c r="D91" s="30"/>
      <c r="E91" s="30"/>
      <c r="F91" s="30"/>
      <c r="G91" s="30"/>
      <c r="H91" s="31" t="s">
        <v>102</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54</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4"/>
    </row>
    <row r="92" spans="1:105" s="3" customFormat="1" ht="15" customHeight="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54</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4"/>
    </row>
    <row r="93" spans="1:105" s="3" customFormat="1" ht="105" customHeight="1">
      <c r="A93" s="30" t="s">
        <v>113</v>
      </c>
      <c r="B93" s="30"/>
      <c r="C93" s="30"/>
      <c r="D93" s="30"/>
      <c r="E93" s="30"/>
      <c r="F93" s="30"/>
      <c r="G93" s="30"/>
      <c r="H93" s="31" t="s">
        <v>114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54</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4"/>
    </row>
    <row r="94" spans="1:105" s="3" customFormat="1" ht="27.75" customHeight="1">
      <c r="A94" s="30" t="s">
        <v>115</v>
      </c>
      <c r="B94" s="30"/>
      <c r="C94" s="30"/>
      <c r="D94" s="30"/>
      <c r="E94" s="30"/>
      <c r="F94" s="30"/>
      <c r="G94" s="30"/>
      <c r="H94" s="31" t="s">
        <v>101</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54</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4"/>
    </row>
    <row r="95" spans="1:105" s="3" customFormat="1" ht="15" customHeight="1">
      <c r="A95" s="30"/>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54</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4"/>
    </row>
    <row r="96" spans="1:105" s="3" customFormat="1" ht="15" customHeight="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54</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4"/>
    </row>
    <row r="97" spans="1:105" s="3" customFormat="1" ht="15" customHeight="1">
      <c r="A97" s="30" t="s">
        <v>116</v>
      </c>
      <c r="B97" s="30"/>
      <c r="C97" s="30"/>
      <c r="D97" s="30"/>
      <c r="E97" s="30"/>
      <c r="F97" s="30"/>
      <c r="G97" s="30"/>
      <c r="H97" s="31" t="s">
        <v>105</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54</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4"/>
    </row>
    <row r="98" spans="1:105" s="3" customFormat="1" ht="15" customHeight="1">
      <c r="A98" s="30"/>
      <c r="B98" s="30"/>
      <c r="C98" s="30"/>
      <c r="D98" s="30"/>
      <c r="E98" s="30"/>
      <c r="F98" s="30"/>
      <c r="G98" s="30"/>
      <c r="H98" s="31" t="s">
        <v>102</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54</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4"/>
    </row>
    <row r="99" spans="1:105" s="3" customFormat="1" ht="15" customHeight="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54</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4"/>
    </row>
    <row r="100" spans="1:105" s="3" customFormat="1" ht="120" customHeight="1">
      <c r="A100" s="30" t="s">
        <v>117</v>
      </c>
      <c r="B100" s="30"/>
      <c r="C100" s="30"/>
      <c r="D100" s="30"/>
      <c r="E100" s="30"/>
      <c r="F100" s="30"/>
      <c r="G100" s="30"/>
      <c r="H100" s="31" t="s">
        <v>118</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54</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4"/>
    </row>
    <row r="101" spans="1:105" s="3" customFormat="1" ht="27.75" customHeight="1">
      <c r="A101" s="30" t="s">
        <v>119</v>
      </c>
      <c r="B101" s="30"/>
      <c r="C101" s="30"/>
      <c r="D101" s="30"/>
      <c r="E101" s="30"/>
      <c r="F101" s="30"/>
      <c r="G101" s="30"/>
      <c r="H101" s="31" t="s">
        <v>101</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54</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4"/>
    </row>
    <row r="102" spans="1:105" s="3" customFormat="1" ht="15" customHeight="1">
      <c r="A102" s="30"/>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54</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4"/>
    </row>
    <row r="103" spans="1:105" s="3" customFormat="1" ht="15" customHeight="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54</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4"/>
    </row>
    <row r="104" spans="1:105" s="3" customFormat="1" ht="15" customHeight="1">
      <c r="A104" s="30" t="s">
        <v>120</v>
      </c>
      <c r="B104" s="30"/>
      <c r="C104" s="30"/>
      <c r="D104" s="30"/>
      <c r="E104" s="30"/>
      <c r="F104" s="30"/>
      <c r="G104" s="30"/>
      <c r="H104" s="31" t="s">
        <v>105</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54</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4"/>
    </row>
    <row r="105" spans="1:105" s="3" customFormat="1" ht="15" customHeight="1">
      <c r="A105" s="30"/>
      <c r="B105" s="30"/>
      <c r="C105" s="30"/>
      <c r="D105" s="30"/>
      <c r="E105" s="30"/>
      <c r="F105" s="30"/>
      <c r="G105" s="30"/>
      <c r="H105" s="31" t="s">
        <v>102</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54</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4"/>
    </row>
    <row r="106" spans="1:105" s="3" customFormat="1" ht="15" customHeight="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54</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4"/>
    </row>
    <row r="107" spans="1:105" s="3" customFormat="1" ht="27.75" customHeight="1">
      <c r="A107" s="30" t="s">
        <v>121</v>
      </c>
      <c r="B107" s="30"/>
      <c r="C107" s="30"/>
      <c r="D107" s="30"/>
      <c r="E107" s="30"/>
      <c r="F107" s="30"/>
      <c r="G107" s="30"/>
      <c r="H107" s="31" t="s">
        <v>122</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54</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4"/>
    </row>
    <row r="108" spans="1:105" s="3" customFormat="1" ht="27.75" customHeight="1">
      <c r="A108" s="30" t="s">
        <v>123</v>
      </c>
      <c r="B108" s="30"/>
      <c r="C108" s="30"/>
      <c r="D108" s="30"/>
      <c r="E108" s="30"/>
      <c r="F108" s="30"/>
      <c r="G108" s="30"/>
      <c r="H108" s="31" t="s">
        <v>101</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54</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4"/>
    </row>
    <row r="109" spans="1:105" s="3" customFormat="1" ht="15" customHeight="1">
      <c r="A109" s="30"/>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54</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4"/>
    </row>
    <row r="110" spans="1:105" s="3" customFormat="1" ht="15" customHeight="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54</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4"/>
    </row>
    <row r="111" spans="1:105" s="3" customFormat="1" ht="15" customHeight="1">
      <c r="A111" s="30" t="s">
        <v>124</v>
      </c>
      <c r="B111" s="30"/>
      <c r="C111" s="30"/>
      <c r="D111" s="30"/>
      <c r="E111" s="30"/>
      <c r="F111" s="30"/>
      <c r="G111" s="30"/>
      <c r="H111" s="31" t="s">
        <v>105</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54</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4"/>
    </row>
    <row r="112" spans="1:105" s="3" customFormat="1" ht="15" customHeight="1">
      <c r="A112" s="30"/>
      <c r="B112" s="30"/>
      <c r="C112" s="30"/>
      <c r="D112" s="30"/>
      <c r="E112" s="30"/>
      <c r="F112" s="30"/>
      <c r="G112" s="30"/>
      <c r="H112" s="31" t="s">
        <v>102</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54</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4"/>
    </row>
    <row r="113" spans="1:105" s="3" customFormat="1" ht="15" customHeight="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54</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4"/>
    </row>
    <row r="114" spans="1:105" s="3" customFormat="1" ht="27.75" customHeight="1">
      <c r="A114" s="30" t="s">
        <v>125</v>
      </c>
      <c r="B114" s="30"/>
      <c r="C114" s="30"/>
      <c r="D114" s="30"/>
      <c r="E114" s="30"/>
      <c r="F114" s="30"/>
      <c r="G114" s="30"/>
      <c r="H114" s="31" t="s">
        <v>126</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54</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4"/>
    </row>
    <row r="115" spans="1:105" s="3" customFormat="1" ht="27.75" customHeight="1">
      <c r="A115" s="30" t="s">
        <v>127</v>
      </c>
      <c r="B115" s="30"/>
      <c r="C115" s="30"/>
      <c r="D115" s="30"/>
      <c r="E115" s="30"/>
      <c r="F115" s="30"/>
      <c r="G115" s="30"/>
      <c r="H115" s="31" t="s">
        <v>101</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54</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4"/>
    </row>
    <row r="116" spans="1:105" s="3" customFormat="1" ht="15" customHeight="1">
      <c r="A116" s="30"/>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54</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4"/>
    </row>
    <row r="117" spans="1:105" s="3" customFormat="1" ht="15" customHeight="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54</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4"/>
    </row>
    <row r="118" spans="1:105" s="3" customFormat="1" ht="15" customHeight="1">
      <c r="A118" s="30" t="s">
        <v>128</v>
      </c>
      <c r="B118" s="30"/>
      <c r="C118" s="30"/>
      <c r="D118" s="30"/>
      <c r="E118" s="30"/>
      <c r="F118" s="30"/>
      <c r="G118" s="30"/>
      <c r="H118" s="31" t="s">
        <v>105</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54</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4"/>
    </row>
    <row r="119" spans="1:105" s="3" customFormat="1" ht="15" customHeight="1">
      <c r="A119" s="30"/>
      <c r="B119" s="30"/>
      <c r="C119" s="30"/>
      <c r="D119" s="30"/>
      <c r="E119" s="30"/>
      <c r="F119" s="30"/>
      <c r="G119" s="30"/>
      <c r="H119" s="31" t="s">
        <v>102</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54</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4"/>
    </row>
    <row r="120" spans="1:105" s="3" customFormat="1" ht="15" customHeight="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54</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4"/>
    </row>
    <row r="121" spans="1:105" s="3" customFormat="1" ht="93" customHeight="1">
      <c r="A121" s="30" t="s">
        <v>32</v>
      </c>
      <c r="B121" s="30"/>
      <c r="C121" s="30"/>
      <c r="D121" s="30"/>
      <c r="E121" s="30"/>
      <c r="F121" s="30"/>
      <c r="G121" s="30"/>
      <c r="H121" s="31" t="s">
        <v>129</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54</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4"/>
    </row>
    <row r="122" spans="1:105" s="3" customFormat="1" ht="15" customHeight="1">
      <c r="A122" s="30"/>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54</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4"/>
    </row>
    <row r="123" spans="1:105" s="3" customFormat="1" ht="15" customHeight="1">
      <c r="A123" s="30"/>
      <c r="B123" s="30"/>
      <c r="C123" s="30"/>
      <c r="D123" s="30"/>
      <c r="E123" s="30"/>
      <c r="F123" s="30"/>
      <c r="G123" s="30"/>
      <c r="H123" s="31" t="s">
        <v>102</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54</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4"/>
    </row>
    <row r="124" spans="1:105" s="3" customFormat="1" ht="15" customHeight="1">
      <c r="A124" s="30"/>
      <c r="B124" s="30"/>
      <c r="C124" s="30"/>
      <c r="D124" s="30"/>
      <c r="E124" s="30"/>
      <c r="F124" s="30"/>
      <c r="G124" s="30"/>
      <c r="H124" s="31" t="s">
        <v>103</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54</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4"/>
    </row>
    <row r="125" spans="1:105" s="3" customFormat="1" ht="15" customHeight="1">
      <c r="A125" s="30"/>
      <c r="B125" s="30"/>
      <c r="C125" s="30"/>
      <c r="D125" s="30"/>
      <c r="E125" s="30"/>
      <c r="F125" s="30"/>
      <c r="G125" s="30"/>
      <c r="H125" s="31" t="s">
        <v>131</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54</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4"/>
    </row>
    <row r="126" spans="1:105" s="3" customFormat="1" ht="15" customHeight="1">
      <c r="A126" s="30"/>
      <c r="B126" s="30"/>
      <c r="C126" s="30"/>
      <c r="D126" s="30"/>
      <c r="E126" s="30"/>
      <c r="F126" s="30"/>
      <c r="G126" s="30"/>
      <c r="H126" s="31" t="s">
        <v>102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54</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4"/>
    </row>
    <row r="127" spans="1:105" s="3" customFormat="1" ht="15" customHeight="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54</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4"/>
    </row>
    <row r="128" spans="1:105" s="3" customFormat="1" ht="15" customHeight="1">
      <c r="A128" s="30"/>
      <c r="B128" s="30"/>
      <c r="C128" s="30"/>
      <c r="D128" s="30"/>
      <c r="E128" s="30"/>
      <c r="F128" s="30"/>
      <c r="G128" s="30"/>
      <c r="H128" s="31" t="s">
        <v>132</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54</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4"/>
    </row>
    <row r="129" spans="1:105" s="3" customFormat="1" ht="15" customHeight="1">
      <c r="A129" s="30"/>
      <c r="B129" s="30"/>
      <c r="C129" s="30"/>
      <c r="D129" s="30"/>
      <c r="E129" s="30"/>
      <c r="F129" s="30"/>
      <c r="G129" s="30"/>
      <c r="H129" s="31" t="s">
        <v>102</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54</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4"/>
    </row>
    <row r="130" spans="1:105" s="3" customFormat="1" ht="15" customHeight="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54</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4"/>
    </row>
    <row r="131" spans="1:105" s="3" customFormat="1" ht="79.5" customHeight="1">
      <c r="A131" s="30" t="s">
        <v>34</v>
      </c>
      <c r="B131" s="30"/>
      <c r="C131" s="30"/>
      <c r="D131" s="30"/>
      <c r="E131" s="30"/>
      <c r="F131" s="30"/>
      <c r="G131" s="30"/>
      <c r="H131" s="31" t="s">
        <v>133</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54</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4"/>
    </row>
    <row r="132" spans="1:105" s="3" customFormat="1" ht="15" customHeight="1">
      <c r="A132" s="30"/>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54</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4"/>
    </row>
    <row r="133" spans="1:105" s="3" customFormat="1" ht="15" customHeight="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54</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4"/>
    </row>
    <row r="134" spans="1:105" s="3" customFormat="1" ht="27.75" customHeight="1">
      <c r="A134" s="30" t="s">
        <v>38</v>
      </c>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4"/>
    </row>
    <row r="135" spans="1:105" s="3" customFormat="1" ht="15" customHeight="1">
      <c r="A135" s="30"/>
      <c r="B135" s="30"/>
      <c r="C135" s="30"/>
      <c r="D135" s="30"/>
      <c r="E135" s="30"/>
      <c r="F135" s="30"/>
      <c r="G135" s="30"/>
      <c r="H135" s="31" t="s">
        <v>66</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4"/>
    </row>
    <row r="136" spans="1:105" s="3" customFormat="1" ht="40.5" customHeight="1">
      <c r="A136" s="30" t="s">
        <v>40</v>
      </c>
      <c r="B136" s="30"/>
      <c r="C136" s="30"/>
      <c r="D136" s="30"/>
      <c r="E136" s="30"/>
      <c r="F136" s="30"/>
      <c r="G136" s="30"/>
      <c r="H136" s="31" t="s">
        <v>138</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t="s">
        <v>137</v>
      </c>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4"/>
    </row>
    <row r="137" spans="1:105" s="3" customFormat="1" ht="93" customHeight="1">
      <c r="A137" s="30" t="s">
        <v>139</v>
      </c>
      <c r="B137" s="30"/>
      <c r="C137" s="30"/>
      <c r="D137" s="30"/>
      <c r="E137" s="30"/>
      <c r="F137" s="30"/>
      <c r="G137" s="30"/>
      <c r="H137" s="31" t="s">
        <v>140</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137</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4"/>
    </row>
    <row r="138" spans="1:105" s="3" customFormat="1" ht="15" customHeight="1">
      <c r="A138" s="30"/>
      <c r="B138" s="30"/>
      <c r="C138" s="30"/>
      <c r="D138" s="30"/>
      <c r="E138" s="30"/>
      <c r="F138" s="30"/>
      <c r="G138" s="30"/>
      <c r="H138" s="31" t="s">
        <v>130</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137</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4"/>
    </row>
    <row r="139" spans="1:105" s="3" customFormat="1" ht="15" customHeight="1">
      <c r="A139" s="30"/>
      <c r="B139" s="30"/>
      <c r="C139" s="30"/>
      <c r="D139" s="30"/>
      <c r="E139" s="30"/>
      <c r="F139" s="30"/>
      <c r="G139" s="30"/>
      <c r="H139" s="31" t="s">
        <v>131</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137</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4"/>
    </row>
    <row r="140" spans="1:105" s="3" customFormat="1" ht="15" customHeight="1">
      <c r="A140" s="30"/>
      <c r="B140" s="30"/>
      <c r="C140" s="30"/>
      <c r="D140" s="30"/>
      <c r="E140" s="30"/>
      <c r="F140" s="30"/>
      <c r="G140" s="30"/>
      <c r="H140" s="31" t="s">
        <v>132</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137</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4"/>
    </row>
    <row r="141" spans="1:105" s="3" customFormat="1" ht="78" customHeight="1">
      <c r="A141" s="30" t="s">
        <v>141</v>
      </c>
      <c r="B141" s="30"/>
      <c r="C141" s="30"/>
      <c r="D141" s="30"/>
      <c r="E141" s="30"/>
      <c r="F141" s="30"/>
      <c r="G141" s="30"/>
      <c r="H141" s="31" t="s">
        <v>142</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137</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4"/>
    </row>
    <row r="142" spans="1:105" s="3" customFormat="1" ht="40.5" customHeight="1">
      <c r="A142" s="30" t="s">
        <v>43</v>
      </c>
      <c r="B142" s="30"/>
      <c r="C142" s="30"/>
      <c r="D142" s="30"/>
      <c r="E142" s="30"/>
      <c r="F142" s="30"/>
      <c r="G142" s="30"/>
      <c r="H142" s="31" t="s">
        <v>143</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4"/>
    </row>
    <row r="143" spans="1:105" s="3" customFormat="1" ht="15" customHeight="1">
      <c r="A143" s="30"/>
      <c r="B143" s="30"/>
      <c r="C143" s="30"/>
      <c r="D143" s="30"/>
      <c r="E143" s="30"/>
      <c r="F143" s="30"/>
      <c r="G143" s="30"/>
      <c r="H143" s="31" t="s">
        <v>66</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4"/>
    </row>
    <row r="144" spans="1:105" s="3" customFormat="1" ht="40.5" customHeight="1">
      <c r="A144" s="30" t="s">
        <v>45</v>
      </c>
      <c r="B144" s="30"/>
      <c r="C144" s="30"/>
      <c r="D144" s="30"/>
      <c r="E144" s="30"/>
      <c r="F144" s="30"/>
      <c r="G144" s="30"/>
      <c r="H144" s="31" t="s">
        <v>145</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t="s">
        <v>144</v>
      </c>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4"/>
    </row>
    <row r="145" spans="1:105" s="3" customFormat="1" ht="93" customHeight="1">
      <c r="A145" s="30" t="s">
        <v>48</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144</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4"/>
    </row>
    <row r="146" spans="1:105" s="3" customFormat="1" ht="15" customHeight="1">
      <c r="A146" s="30"/>
      <c r="B146" s="30"/>
      <c r="C146" s="30"/>
      <c r="D146" s="30"/>
      <c r="E146" s="30"/>
      <c r="F146" s="30"/>
      <c r="G146" s="30"/>
      <c r="H146" s="31" t="s">
        <v>130</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144</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4"/>
    </row>
    <row r="147" spans="1:105" s="3" customFormat="1" ht="15" customHeight="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144</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4"/>
    </row>
    <row r="148" spans="1:105" s="3" customFormat="1" ht="15" customHeight="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144</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4"/>
    </row>
    <row r="149" spans="1:105" s="3" customFormat="1" ht="27.75" customHeight="1">
      <c r="A149" s="30" t="s">
        <v>63</v>
      </c>
      <c r="B149" s="30"/>
      <c r="C149" s="30"/>
      <c r="D149" s="30"/>
      <c r="E149" s="30"/>
      <c r="F149" s="30"/>
      <c r="G149" s="30"/>
      <c r="H149" s="31" t="s">
        <v>147</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144</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4"/>
    </row>
    <row r="150" spans="1:105" s="3" customFormat="1" ht="40.5" customHeight="1">
      <c r="A150" s="30" t="s">
        <v>83</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31</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4"/>
    </row>
    <row r="151" spans="1:105" s="3" customFormat="1" ht="54" customHeight="1">
      <c r="A151" s="30" t="s">
        <v>93</v>
      </c>
      <c r="B151" s="30"/>
      <c r="C151" s="30"/>
      <c r="D151" s="30"/>
      <c r="E151" s="30"/>
      <c r="F151" s="30"/>
      <c r="G151" s="30"/>
      <c r="H151" s="31" t="s">
        <v>84</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4"/>
    </row>
    <row r="152" spans="1:105" s="3" customFormat="1" ht="27.75" customHeight="1">
      <c r="A152" s="30" t="s">
        <v>149</v>
      </c>
      <c r="B152" s="30"/>
      <c r="C152" s="30"/>
      <c r="D152" s="30"/>
      <c r="E152" s="30"/>
      <c r="F152" s="30"/>
      <c r="G152" s="30"/>
      <c r="H152" s="31" t="s">
        <v>87</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t="s">
        <v>86</v>
      </c>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4"/>
    </row>
    <row r="153" spans="1:105" s="3" customFormat="1" ht="27.75" customHeight="1">
      <c r="A153" s="30" t="s">
        <v>150</v>
      </c>
      <c r="B153" s="30"/>
      <c r="C153" s="30"/>
      <c r="D153" s="30"/>
      <c r="E153" s="30"/>
      <c r="F153" s="30"/>
      <c r="G153" s="30"/>
      <c r="H153" s="31" t="s">
        <v>90</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89</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4"/>
    </row>
    <row r="154" spans="1:105" s="3" customFormat="1" ht="40.5" customHeight="1">
      <c r="A154" s="30" t="s">
        <v>151</v>
      </c>
      <c r="B154" s="30"/>
      <c r="C154" s="30"/>
      <c r="D154" s="30"/>
      <c r="E154" s="30"/>
      <c r="F154" s="30"/>
      <c r="G154" s="30"/>
      <c r="H154" s="31" t="s">
        <v>92</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4"/>
    </row>
    <row r="155" spans="1:105" s="3" customFormat="1" ht="27.75" customHeight="1">
      <c r="A155" s="30" t="s">
        <v>95</v>
      </c>
      <c r="B155" s="30"/>
      <c r="C155" s="30"/>
      <c r="D155" s="30"/>
      <c r="E155" s="30"/>
      <c r="F155" s="30"/>
      <c r="G155" s="30"/>
      <c r="H155" s="31" t="s">
        <v>152</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t="s">
        <v>31</v>
      </c>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4"/>
    </row>
    <row r="156" spans="1:105" s="3" customFormat="1" ht="27.75" customHeight="1">
      <c r="A156" s="30" t="s">
        <v>153</v>
      </c>
      <c r="B156" s="30"/>
      <c r="C156" s="30"/>
      <c r="D156" s="30"/>
      <c r="E156" s="30"/>
      <c r="F156" s="30"/>
      <c r="G156" s="30"/>
      <c r="H156" s="31" t="s">
        <v>154</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31</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4"/>
    </row>
    <row r="157" spans="1:105" s="3" customFormat="1" ht="27.75" customHeight="1">
      <c r="A157" s="30" t="s">
        <v>155</v>
      </c>
      <c r="B157" s="30"/>
      <c r="C157" s="30"/>
      <c r="D157" s="30"/>
      <c r="E157" s="30"/>
      <c r="F157" s="30"/>
      <c r="G157" s="30"/>
      <c r="H157" s="31" t="s">
        <v>156</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31</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4"/>
    </row>
    <row r="158" spans="1:105" s="3" customFormat="1" ht="15" customHeight="1">
      <c r="A158" s="30" t="s">
        <v>157</v>
      </c>
      <c r="B158" s="30"/>
      <c r="C158" s="30"/>
      <c r="D158" s="30"/>
      <c r="E158" s="30"/>
      <c r="F158" s="30"/>
      <c r="G158" s="30"/>
      <c r="H158" s="31" t="s">
        <v>37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31</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4"/>
    </row>
    <row r="159" spans="1:105" s="3" customFormat="1" ht="54" customHeight="1">
      <c r="A159" s="30" t="s">
        <v>158</v>
      </c>
      <c r="B159" s="30"/>
      <c r="C159" s="30"/>
      <c r="D159" s="30"/>
      <c r="E159" s="30"/>
      <c r="F159" s="30"/>
      <c r="G159" s="30"/>
      <c r="H159" s="31" t="s">
        <v>160</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159</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4"/>
    </row>
    <row r="160" spans="1:105" s="3" customFormat="1" ht="79.5" customHeight="1">
      <c r="A160" s="30" t="s">
        <v>161</v>
      </c>
      <c r="B160" s="30"/>
      <c r="C160" s="30"/>
      <c r="D160" s="30"/>
      <c r="E160" s="30"/>
      <c r="F160" s="30"/>
      <c r="G160" s="30"/>
      <c r="H160" s="31" t="s">
        <v>162</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4"/>
    </row>
    <row r="161" spans="1:105" s="3" customFormat="1" ht="15">
      <c r="A161" s="28" t="s">
        <v>163</v>
      </c>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9"/>
    </row>
    <row r="162" spans="1:105" s="3" customFormat="1" ht="15" customHeight="1">
      <c r="A162" s="30" t="s">
        <v>27</v>
      </c>
      <c r="B162" s="30"/>
      <c r="C162" s="30"/>
      <c r="D162" s="30"/>
      <c r="E162" s="30"/>
      <c r="F162" s="30"/>
      <c r="G162" s="30"/>
      <c r="H162" s="31" t="s">
        <v>164</v>
      </c>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2" t="s">
        <v>46</v>
      </c>
      <c r="AK162" s="33"/>
      <c r="AL162" s="33"/>
      <c r="AM162" s="33"/>
      <c r="AN162" s="33"/>
      <c r="AO162" s="33"/>
      <c r="AP162" s="33"/>
      <c r="AQ162" s="33"/>
      <c r="AR162" s="33"/>
      <c r="AS162" s="33"/>
      <c r="AT162" s="33"/>
      <c r="AU162" s="33"/>
      <c r="AV162" s="33"/>
      <c r="AW162" s="33"/>
      <c r="AX162" s="33"/>
      <c r="AY162" s="34"/>
      <c r="AZ162" s="32"/>
      <c r="BA162" s="33"/>
      <c r="BB162" s="33"/>
      <c r="BC162" s="33"/>
      <c r="BD162" s="33"/>
      <c r="BE162" s="33"/>
      <c r="BF162" s="33"/>
      <c r="BG162" s="33"/>
      <c r="BH162" s="33"/>
      <c r="BI162" s="33"/>
      <c r="BJ162" s="33"/>
      <c r="BK162" s="33"/>
      <c r="BL162" s="33"/>
      <c r="BM162" s="33"/>
      <c r="BN162" s="33"/>
      <c r="BO162" s="33"/>
      <c r="BP162" s="33"/>
      <c r="BQ162" s="33"/>
      <c r="BR162" s="33"/>
      <c r="BS162" s="34"/>
      <c r="BT162" s="32"/>
      <c r="BU162" s="33"/>
      <c r="BV162" s="33"/>
      <c r="BW162" s="33"/>
      <c r="BX162" s="33"/>
      <c r="BY162" s="33"/>
      <c r="BZ162" s="33"/>
      <c r="CA162" s="33"/>
      <c r="CB162" s="33"/>
      <c r="CC162" s="33"/>
      <c r="CD162" s="33"/>
      <c r="CE162" s="33"/>
      <c r="CF162" s="33"/>
      <c r="CG162" s="33"/>
      <c r="CH162" s="33"/>
      <c r="CI162" s="33"/>
      <c r="CJ162" s="34"/>
      <c r="CK162" s="32"/>
      <c r="CL162" s="33"/>
      <c r="CM162" s="33"/>
      <c r="CN162" s="33"/>
      <c r="CO162" s="33"/>
      <c r="CP162" s="33"/>
      <c r="CQ162" s="33"/>
      <c r="CR162" s="33"/>
      <c r="CS162" s="33"/>
      <c r="CT162" s="33"/>
      <c r="CU162" s="33"/>
      <c r="CV162" s="33"/>
      <c r="CW162" s="33"/>
      <c r="CX162" s="33"/>
      <c r="CY162" s="33"/>
      <c r="CZ162" s="33"/>
      <c r="DA162" s="34"/>
    </row>
    <row r="163" spans="1:105" s="3" customFormat="1" ht="93" customHeight="1">
      <c r="A163" s="30" t="s">
        <v>38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46</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4"/>
    </row>
    <row r="164" spans="1:105" s="3" customFormat="1" ht="27.75" customHeight="1">
      <c r="A164" s="30" t="s">
        <v>43</v>
      </c>
      <c r="B164" s="30"/>
      <c r="C164" s="30"/>
      <c r="D164" s="30"/>
      <c r="E164" s="30"/>
      <c r="F164" s="30"/>
      <c r="G164" s="30"/>
      <c r="H164" s="31" t="s">
        <v>167</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166</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4"/>
    </row>
    <row r="165" spans="1:105" s="3" customFormat="1" ht="27.75" customHeight="1">
      <c r="A165" s="30" t="s">
        <v>63</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166</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4"/>
    </row>
    <row r="166" spans="1:105" s="3" customFormat="1" ht="27.75" customHeight="1">
      <c r="A166" s="30" t="s">
        <v>83</v>
      </c>
      <c r="B166" s="30"/>
      <c r="C166" s="30"/>
      <c r="D166" s="30"/>
      <c r="E166" s="30"/>
      <c r="F166" s="30"/>
      <c r="G166" s="30"/>
      <c r="H166" s="31" t="s">
        <v>170</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169</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4"/>
    </row>
    <row r="167" spans="1:105" s="3" customFormat="1" ht="27.75" customHeight="1">
      <c r="A167" s="30" t="s">
        <v>93</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169</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4"/>
    </row>
    <row r="168" spans="1:105" s="3" customFormat="1" ht="27.75" customHeight="1">
      <c r="A168" s="30" t="s">
        <v>95</v>
      </c>
      <c r="B168" s="30"/>
      <c r="C168" s="30"/>
      <c r="D168" s="30"/>
      <c r="E168" s="30"/>
      <c r="F168" s="30"/>
      <c r="G168" s="30"/>
      <c r="H168" s="31" t="s">
        <v>173</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172</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4"/>
    </row>
    <row r="169" spans="1:105" s="3" customFormat="1" ht="15" customHeight="1">
      <c r="A169" s="30"/>
      <c r="B169" s="30"/>
      <c r="C169" s="30"/>
      <c r="D169" s="30"/>
      <c r="E169" s="30"/>
      <c r="F169" s="30"/>
      <c r="G169" s="30"/>
      <c r="H169" s="31" t="s">
        <v>66</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4"/>
    </row>
    <row r="170" spans="1:105" s="3" customFormat="1" ht="27.75" customHeight="1">
      <c r="A170" s="30" t="s">
        <v>174</v>
      </c>
      <c r="B170" s="30"/>
      <c r="C170" s="30"/>
      <c r="D170" s="30"/>
      <c r="E170" s="30"/>
      <c r="F170" s="30"/>
      <c r="G170" s="30"/>
      <c r="H170" s="31" t="s">
        <v>177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t="s">
        <v>172</v>
      </c>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4"/>
    </row>
    <row r="171" spans="1:105" s="3" customFormat="1" ht="27.75" customHeight="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172</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4"/>
    </row>
    <row r="172" spans="1:105" s="3" customFormat="1" ht="40.5" customHeight="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172</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4"/>
    </row>
    <row r="173" spans="1:105" s="3" customFormat="1" ht="15" customHeight="1">
      <c r="A173" s="30" t="s">
        <v>153</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4"/>
    </row>
    <row r="174" spans="1:105" s="3" customFormat="1" ht="15" customHeight="1">
      <c r="A174" s="30"/>
      <c r="B174" s="30"/>
      <c r="C174" s="30"/>
      <c r="D174" s="30"/>
      <c r="E174" s="30"/>
      <c r="F174" s="30"/>
      <c r="G174" s="30"/>
      <c r="H174" s="31" t="s">
        <v>66</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4"/>
    </row>
    <row r="175" spans="1:105" s="3" customFormat="1" ht="27.75" customHeight="1">
      <c r="A175" s="30" t="s">
        <v>181</v>
      </c>
      <c r="B175" s="30"/>
      <c r="C175" s="30"/>
      <c r="D175" s="30"/>
      <c r="E175" s="30"/>
      <c r="F175" s="30"/>
      <c r="G175" s="30"/>
      <c r="H175" s="31" t="s">
        <v>182</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t="s">
        <v>172</v>
      </c>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4"/>
    </row>
    <row r="176" spans="1:105" s="3" customFormat="1" ht="40.5" customHeight="1">
      <c r="A176" s="30"/>
      <c r="B176" s="30"/>
      <c r="C176" s="30"/>
      <c r="D176" s="30"/>
      <c r="E176" s="30"/>
      <c r="F176" s="30"/>
      <c r="G176" s="30"/>
      <c r="H176" s="31" t="s">
        <v>184</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183</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4"/>
    </row>
    <row r="177" spans="1:105" s="3" customFormat="1" ht="27.75" customHeight="1">
      <c r="A177" s="30" t="s">
        <v>185</v>
      </c>
      <c r="B177" s="30"/>
      <c r="C177" s="30"/>
      <c r="D177" s="30"/>
      <c r="E177" s="30"/>
      <c r="F177" s="30"/>
      <c r="G177" s="30"/>
      <c r="H177" s="31" t="s">
        <v>186</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172</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4"/>
    </row>
    <row r="178" spans="1:105" s="3" customFormat="1" ht="27.75" customHeight="1">
      <c r="A178" s="30"/>
      <c r="B178" s="30"/>
      <c r="C178" s="30"/>
      <c r="D178" s="30"/>
      <c r="E178" s="30"/>
      <c r="F178" s="30"/>
      <c r="G178" s="30"/>
      <c r="H178" s="31" t="s">
        <v>188</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187</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4"/>
    </row>
    <row r="179" spans="1:105" s="3" customFormat="1" ht="54" customHeight="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4"/>
    </row>
    <row r="180" spans="1:105" s="3" customFormat="1" ht="15" customHeight="1">
      <c r="A180" s="30" t="s">
        <v>155</v>
      </c>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t="s">
        <v>172</v>
      </c>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4"/>
    </row>
    <row r="181" spans="1:105" s="3" customFormat="1" ht="54" customHeight="1">
      <c r="A181" s="30" t="s">
        <v>157</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4"/>
    </row>
    <row r="182" spans="1:105" s="3" customFormat="1" ht="27.75" customHeight="1">
      <c r="A182" s="30" t="s">
        <v>192</v>
      </c>
      <c r="B182" s="30"/>
      <c r="C182" s="30"/>
      <c r="D182" s="30"/>
      <c r="E182" s="30"/>
      <c r="F182" s="30"/>
      <c r="G182" s="30"/>
      <c r="H182" s="31" t="s">
        <v>193</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t="s">
        <v>86</v>
      </c>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4"/>
    </row>
    <row r="183" spans="1:105" s="3" customFormat="1" ht="27.75" customHeight="1">
      <c r="A183" s="30" t="s">
        <v>194</v>
      </c>
      <c r="B183" s="30"/>
      <c r="C183" s="30"/>
      <c r="D183" s="30"/>
      <c r="E183" s="30"/>
      <c r="F183" s="30"/>
      <c r="G183" s="30"/>
      <c r="H183" s="31" t="s">
        <v>195</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89</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4"/>
    </row>
    <row r="184" spans="1:105" s="3" customFormat="1" ht="40.5" customHeight="1">
      <c r="A184" s="30" t="s">
        <v>196</v>
      </c>
      <c r="B184" s="30"/>
      <c r="C184" s="30"/>
      <c r="D184" s="30"/>
      <c r="E184" s="30"/>
      <c r="F184" s="30"/>
      <c r="G184" s="30"/>
      <c r="H184" s="31" t="s">
        <v>197</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4"/>
    </row>
    <row r="185" spans="1:105" s="3" customFormat="1" ht="27.75" customHeight="1">
      <c r="A185" s="30" t="s">
        <v>158</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t="s">
        <v>172</v>
      </c>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4"/>
    </row>
    <row r="186" spans="1:105" s="3" customFormat="1" ht="15" customHeight="1">
      <c r="A186" s="30"/>
      <c r="B186" s="30"/>
      <c r="C186" s="30"/>
      <c r="D186" s="30"/>
      <c r="E186" s="30"/>
      <c r="F186" s="30"/>
      <c r="G186" s="30"/>
      <c r="H186" s="31" t="s">
        <v>66</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4"/>
    </row>
    <row r="187" spans="1:105" s="3" customFormat="1" ht="27.75" customHeight="1">
      <c r="A187" s="30" t="s">
        <v>199</v>
      </c>
      <c r="B187" s="30"/>
      <c r="C187" s="30"/>
      <c r="D187" s="30"/>
      <c r="E187" s="30"/>
      <c r="F187" s="30"/>
      <c r="G187" s="30"/>
      <c r="H187" s="31" t="s">
        <v>200</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t="s">
        <v>172</v>
      </c>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4"/>
    </row>
    <row r="188" spans="1:105" s="3" customFormat="1" ht="27.75" customHeight="1">
      <c r="A188" s="30" t="s">
        <v>201</v>
      </c>
      <c r="B188" s="30"/>
      <c r="C188" s="30"/>
      <c r="D188" s="30"/>
      <c r="E188" s="30"/>
      <c r="F188" s="30"/>
      <c r="G188" s="30"/>
      <c r="H188" s="31" t="s">
        <v>202</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172</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4"/>
    </row>
    <row r="189" spans="1:105" s="3" customFormat="1" ht="40.5" customHeight="1">
      <c r="A189" s="30" t="s">
        <v>203</v>
      </c>
      <c r="B189" s="30"/>
      <c r="C189" s="30"/>
      <c r="D189" s="30"/>
      <c r="E189" s="30"/>
      <c r="F189" s="30"/>
      <c r="G189" s="30"/>
      <c r="H189" s="31" t="s">
        <v>204</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172</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4"/>
    </row>
    <row r="190" spans="1:105" s="3" customFormat="1" ht="27.75" customHeight="1">
      <c r="A190" s="30" t="s">
        <v>161</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4"/>
    </row>
    <row r="191" spans="1:105" s="3" customFormat="1" ht="15" customHeight="1">
      <c r="A191" s="30"/>
      <c r="B191" s="30"/>
      <c r="C191" s="30"/>
      <c r="D191" s="30"/>
      <c r="E191" s="30"/>
      <c r="F191" s="30"/>
      <c r="G191" s="30"/>
      <c r="H191" s="31" t="s">
        <v>66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4"/>
    </row>
    <row r="192" spans="1:105" s="3" customFormat="1" ht="27.75" customHeight="1">
      <c r="A192" s="30" t="s">
        <v>206</v>
      </c>
      <c r="B192" s="30"/>
      <c r="C192" s="30"/>
      <c r="D192" s="30"/>
      <c r="E192" s="30"/>
      <c r="F192" s="30"/>
      <c r="G192" s="30"/>
      <c r="H192" s="31" t="s">
        <v>207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t="s">
        <v>172</v>
      </c>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4"/>
    </row>
    <row r="193" spans="1:105" s="3" customFormat="1" ht="27.75" customHeight="1">
      <c r="A193" s="30" t="s">
        <v>208</v>
      </c>
      <c r="B193" s="30"/>
      <c r="C193" s="30"/>
      <c r="D193" s="30"/>
      <c r="E193" s="30"/>
      <c r="F193" s="30"/>
      <c r="G193" s="30"/>
      <c r="H193" s="31" t="s">
        <v>209</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172</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4"/>
    </row>
    <row r="194" spans="1:105" s="3" customFormat="1" ht="27.75" customHeight="1">
      <c r="A194" s="30" t="s">
        <v>210</v>
      </c>
      <c r="B194" s="30"/>
      <c r="C194" s="30"/>
      <c r="D194" s="30"/>
      <c r="E194" s="30"/>
      <c r="F194" s="30"/>
      <c r="G194" s="30"/>
      <c r="H194" s="31" t="s">
        <v>211</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4"/>
    </row>
    <row r="195" spans="1:105" s="3" customFormat="1" ht="14.25" customHeight="1">
      <c r="A195" s="30"/>
      <c r="B195" s="30"/>
      <c r="C195" s="30"/>
      <c r="D195" s="30"/>
      <c r="E195" s="30"/>
      <c r="F195" s="30"/>
      <c r="G195" s="30"/>
      <c r="H195" s="31" t="s">
        <v>66</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4"/>
    </row>
    <row r="196" spans="1:105" s="3" customFormat="1" ht="27.75" customHeight="1">
      <c r="A196" s="30" t="s">
        <v>212</v>
      </c>
      <c r="B196" s="30"/>
      <c r="C196" s="30"/>
      <c r="D196" s="30"/>
      <c r="E196" s="30"/>
      <c r="F196" s="30"/>
      <c r="G196" s="30"/>
      <c r="H196" s="31" t="s">
        <v>200</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t="s">
        <v>172</v>
      </c>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4"/>
    </row>
    <row r="197" spans="1:105" s="3" customFormat="1" ht="27.75" customHeight="1">
      <c r="A197" s="30" t="s">
        <v>213</v>
      </c>
      <c r="B197" s="30"/>
      <c r="C197" s="30"/>
      <c r="D197" s="30"/>
      <c r="E197" s="30"/>
      <c r="F197" s="30"/>
      <c r="G197" s="30"/>
      <c r="H197" s="31" t="s">
        <v>202</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172</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4"/>
    </row>
    <row r="198" spans="1:105" s="3" customFormat="1" ht="40.5" customHeight="1">
      <c r="A198" s="30" t="s">
        <v>214</v>
      </c>
      <c r="B198" s="30"/>
      <c r="C198" s="30"/>
      <c r="D198" s="30"/>
      <c r="E198" s="30"/>
      <c r="F198" s="30"/>
      <c r="G198" s="30"/>
      <c r="H198" s="31" t="s">
        <v>204</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172</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4"/>
    </row>
    <row r="199" spans="1:105" s="3" customFormat="1" ht="40.5" customHeight="1">
      <c r="A199" s="30" t="s">
        <v>215</v>
      </c>
      <c r="B199" s="30"/>
      <c r="C199" s="30"/>
      <c r="D199" s="30"/>
      <c r="E199" s="30"/>
      <c r="F199" s="30"/>
      <c r="G199" s="30"/>
      <c r="H199" s="31" t="s">
        <v>216</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4"/>
    </row>
    <row r="200" spans="1:105" s="3" customFormat="1" ht="15" customHeight="1">
      <c r="A200" s="30"/>
      <c r="B200" s="30"/>
      <c r="C200" s="30"/>
      <c r="D200" s="30"/>
      <c r="E200" s="30"/>
      <c r="F200" s="30"/>
      <c r="G200" s="30"/>
      <c r="H200" s="31" t="s">
        <v>66</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4"/>
    </row>
    <row r="201" spans="1:105" s="3" customFormat="1" ht="27.75" customHeight="1">
      <c r="A201" s="30" t="s">
        <v>217</v>
      </c>
      <c r="B201" s="30"/>
      <c r="C201" s="30"/>
      <c r="D201" s="30"/>
      <c r="E201" s="30"/>
      <c r="F201" s="30"/>
      <c r="G201" s="30"/>
      <c r="H201" s="31" t="s">
        <v>200</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t="s">
        <v>172</v>
      </c>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4"/>
    </row>
    <row r="202" spans="1:105" s="3" customFormat="1" ht="27.75" customHeight="1">
      <c r="A202" s="30" t="s">
        <v>218</v>
      </c>
      <c r="B202" s="30"/>
      <c r="C202" s="30"/>
      <c r="D202" s="30"/>
      <c r="E202" s="30"/>
      <c r="F202" s="30"/>
      <c r="G202" s="30"/>
      <c r="H202" s="31" t="s">
        <v>202</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172</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4"/>
    </row>
    <row r="203" spans="1:105" s="3" customFormat="1" ht="40.5" customHeight="1">
      <c r="A203" s="30" t="s">
        <v>219</v>
      </c>
      <c r="B203" s="30"/>
      <c r="C203" s="30"/>
      <c r="D203" s="30"/>
      <c r="E203" s="30"/>
      <c r="F203" s="30"/>
      <c r="G203" s="30"/>
      <c r="H203" s="31" t="s">
        <v>204</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172</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4"/>
    </row>
    <row r="204" spans="1:105" s="3" customFormat="1" ht="15" customHeight="1">
      <c r="A204" s="30" t="s">
        <v>220</v>
      </c>
      <c r="B204" s="30"/>
      <c r="C204" s="30"/>
      <c r="D204" s="30"/>
      <c r="E204" s="30"/>
      <c r="F204" s="30"/>
      <c r="G204" s="30"/>
      <c r="H204" s="31" t="s">
        <v>37</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172</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4"/>
    </row>
    <row r="205" spans="1:105" s="3" customFormat="1" ht="54" customHeight="1">
      <c r="A205" s="30" t="s">
        <v>221</v>
      </c>
      <c r="B205" s="30"/>
      <c r="C205" s="30"/>
      <c r="D205" s="30"/>
      <c r="E205" s="30"/>
      <c r="F205" s="30"/>
      <c r="G205" s="30"/>
      <c r="H205" s="31" t="s">
        <v>222</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159</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4"/>
    </row>
    <row r="206" spans="1:105" s="3" customFormat="1" ht="80.25" customHeight="1">
      <c r="A206" s="30" t="s">
        <v>223</v>
      </c>
      <c r="B206" s="30"/>
      <c r="C206" s="30"/>
      <c r="D206" s="30"/>
      <c r="E206" s="30"/>
      <c r="F206" s="30"/>
      <c r="G206" s="30"/>
      <c r="H206" s="31" t="s">
        <v>162</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4"/>
    </row>
  </sheetData>
  <sheetProtection/>
  <mergeCells count="1055">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H36:AI36"/>
    <mergeCell ref="AJ36:AY36"/>
    <mergeCell ref="AZ36:BS36"/>
    <mergeCell ref="BT36:CJ36"/>
    <mergeCell ref="CK36:DA36"/>
    <mergeCell ref="AZ35:BS35"/>
    <mergeCell ref="BT35:CJ35"/>
    <mergeCell ref="CK35:DA35"/>
    <mergeCell ref="A33:DA33"/>
    <mergeCell ref="A34:G34"/>
    <mergeCell ref="H34:AI34"/>
    <mergeCell ref="AJ34:AY34"/>
    <mergeCell ref="AZ34:BS34"/>
    <mergeCell ref="BT34:CJ34"/>
    <mergeCell ref="CK34:DA34"/>
    <mergeCell ref="AV10:CD10"/>
    <mergeCell ref="A11:DA11"/>
    <mergeCell ref="A13:DA13"/>
    <mergeCell ref="A14:DA14"/>
    <mergeCell ref="A15:DA15"/>
    <mergeCell ref="A17:DA17"/>
    <mergeCell ref="AF26:DA26"/>
    <mergeCell ref="Z27:DA27"/>
    <mergeCell ref="H28:DA28"/>
    <mergeCell ref="A30:DA30"/>
    <mergeCell ref="BQ4:DA4"/>
    <mergeCell ref="BQ2:DA2"/>
    <mergeCell ref="AA19:DA19"/>
    <mergeCell ref="AH20:DA20"/>
    <mergeCell ref="A7:DA7"/>
    <mergeCell ref="A9:DA9"/>
    <mergeCell ref="A32:AI32"/>
    <mergeCell ref="AJ32:AY32"/>
    <mergeCell ref="AZ32:BS32"/>
    <mergeCell ref="BT32:CJ32"/>
    <mergeCell ref="CK32:DA32"/>
    <mergeCell ref="X21:DA21"/>
    <mergeCell ref="X22:DA22"/>
    <mergeCell ref="H23:DA23"/>
    <mergeCell ref="H24:DA24"/>
    <mergeCell ref="Z25:DA25"/>
  </mergeCells>
  <hyperlinks>
    <hyperlink ref="AF26" r:id="rId1" display="yoec@yoe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pane xSplit="35" ySplit="4" topLeftCell="AJ8" activePane="bottomRight" state="frozen"/>
      <selection pane="topLeft" activeCell="A1" sqref="A1"/>
      <selection pane="topRight" activeCell="AJ1" sqref="AJ1"/>
      <selection pane="bottomLeft" activeCell="A5" sqref="A5"/>
      <selection pane="bottomRight" activeCell="AJ5" sqref="AJ5:AY5"/>
    </sheetView>
  </sheetViews>
  <sheetFormatPr defaultColWidth="0.875" defaultRowHeight="12.75"/>
  <cols>
    <col min="1" max="51" width="0.875" style="1" customWidth="1"/>
    <col min="52" max="105" width="1.12109375" style="1" customWidth="1"/>
    <col min="106" max="16384" width="0.875" style="1" customWidth="1"/>
  </cols>
  <sheetData>
    <row r="1" spans="2:105" ht="15.7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7"/>
    </row>
    <row r="3" spans="1:105" s="3" customFormat="1" ht="54.7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14" t="s">
        <v>2</v>
      </c>
      <c r="BA3" s="12"/>
      <c r="BB3" s="12"/>
      <c r="BC3" s="12"/>
      <c r="BD3" s="12"/>
      <c r="BE3" s="12"/>
      <c r="BF3" s="12"/>
      <c r="BG3" s="12"/>
      <c r="BH3" s="12"/>
      <c r="BI3" s="12"/>
      <c r="BJ3" s="12"/>
      <c r="BK3" s="12"/>
      <c r="BL3" s="12"/>
      <c r="BM3" s="12"/>
      <c r="BN3" s="12"/>
      <c r="BO3" s="12"/>
      <c r="BP3" s="12"/>
      <c r="BQ3" s="13"/>
      <c r="BR3" s="14" t="s">
        <v>227</v>
      </c>
      <c r="BS3" s="12"/>
      <c r="BT3" s="12"/>
      <c r="BU3" s="12"/>
      <c r="BV3" s="12"/>
      <c r="BW3" s="12"/>
      <c r="BX3" s="12"/>
      <c r="BY3" s="12"/>
      <c r="BZ3" s="12"/>
      <c r="CA3" s="12"/>
      <c r="CB3" s="12"/>
      <c r="CC3" s="12"/>
      <c r="CD3" s="12"/>
      <c r="CE3" s="12"/>
      <c r="CF3" s="12"/>
      <c r="CG3" s="12"/>
      <c r="CH3" s="12"/>
      <c r="CI3" s="13"/>
      <c r="CJ3" s="54" t="s">
        <v>3</v>
      </c>
      <c r="CK3" s="54"/>
      <c r="CL3" s="54"/>
      <c r="CM3" s="54"/>
      <c r="CN3" s="54"/>
      <c r="CO3" s="54"/>
      <c r="CP3" s="54"/>
      <c r="CQ3" s="54"/>
      <c r="CR3" s="54"/>
      <c r="CS3" s="54"/>
      <c r="CT3" s="54"/>
      <c r="CU3" s="54"/>
      <c r="CV3" s="54"/>
      <c r="CW3" s="54"/>
      <c r="CX3" s="54"/>
      <c r="CY3" s="54"/>
      <c r="CZ3" s="54"/>
      <c r="DA3" s="54"/>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14" t="s">
        <v>225</v>
      </c>
      <c r="BA4" s="12"/>
      <c r="BB4" s="12"/>
      <c r="BC4" s="12"/>
      <c r="BD4" s="12"/>
      <c r="BE4" s="12"/>
      <c r="BF4" s="12"/>
      <c r="BG4" s="12"/>
      <c r="BH4" s="13"/>
      <c r="BI4" s="14" t="s">
        <v>226</v>
      </c>
      <c r="BJ4" s="12"/>
      <c r="BK4" s="12"/>
      <c r="BL4" s="12"/>
      <c r="BM4" s="12"/>
      <c r="BN4" s="12"/>
      <c r="BO4" s="12"/>
      <c r="BP4" s="12"/>
      <c r="BQ4" s="13"/>
      <c r="BR4" s="14" t="s">
        <v>225</v>
      </c>
      <c r="BS4" s="12"/>
      <c r="BT4" s="12"/>
      <c r="BU4" s="12"/>
      <c r="BV4" s="12"/>
      <c r="BW4" s="12"/>
      <c r="BX4" s="12"/>
      <c r="BY4" s="12"/>
      <c r="BZ4" s="13"/>
      <c r="CA4" s="14" t="s">
        <v>226</v>
      </c>
      <c r="CB4" s="12"/>
      <c r="CC4" s="12"/>
      <c r="CD4" s="12"/>
      <c r="CE4" s="12"/>
      <c r="CF4" s="12"/>
      <c r="CG4" s="12"/>
      <c r="CH4" s="12"/>
      <c r="CI4" s="13"/>
      <c r="CJ4" s="54" t="s">
        <v>225</v>
      </c>
      <c r="CK4" s="54"/>
      <c r="CL4" s="54"/>
      <c r="CM4" s="54"/>
      <c r="CN4" s="54"/>
      <c r="CO4" s="54"/>
      <c r="CP4" s="54"/>
      <c r="CQ4" s="54"/>
      <c r="CR4" s="54"/>
      <c r="CS4" s="54" t="s">
        <v>226</v>
      </c>
      <c r="CT4" s="54"/>
      <c r="CU4" s="54"/>
      <c r="CV4" s="54"/>
      <c r="CW4" s="54"/>
      <c r="CX4" s="54"/>
      <c r="CY4" s="54"/>
      <c r="CZ4" s="54"/>
      <c r="DA4" s="54"/>
    </row>
    <row r="5" spans="1:105" s="3" customFormat="1" ht="40.5" customHeight="1">
      <c r="A5" s="30" t="s">
        <v>27</v>
      </c>
      <c r="B5" s="30"/>
      <c r="C5" s="30"/>
      <c r="D5" s="30"/>
      <c r="E5" s="30"/>
      <c r="F5" s="30"/>
      <c r="G5" s="31" t="s">
        <v>228</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48"/>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44"/>
      <c r="CK5" s="44"/>
      <c r="CL5" s="44"/>
      <c r="CM5" s="44"/>
      <c r="CN5" s="44"/>
      <c r="CO5" s="44"/>
      <c r="CP5" s="44"/>
      <c r="CQ5" s="44"/>
      <c r="CR5" s="44"/>
      <c r="CS5" s="44"/>
      <c r="CT5" s="44"/>
      <c r="CU5" s="44"/>
      <c r="CV5" s="44"/>
      <c r="CW5" s="44"/>
      <c r="CX5" s="44"/>
      <c r="CY5" s="44"/>
      <c r="CZ5" s="44"/>
      <c r="DA5" s="44"/>
    </row>
    <row r="6" spans="1:105" s="3" customFormat="1" ht="40.5" customHeight="1">
      <c r="A6" s="30" t="s">
        <v>29</v>
      </c>
      <c r="B6" s="30"/>
      <c r="C6" s="30"/>
      <c r="D6" s="30"/>
      <c r="E6" s="30"/>
      <c r="F6" s="30"/>
      <c r="G6" s="31" t="s">
        <v>229</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48"/>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44"/>
      <c r="CK6" s="44"/>
      <c r="CL6" s="44"/>
      <c r="CM6" s="44"/>
      <c r="CN6" s="44"/>
      <c r="CO6" s="44"/>
      <c r="CP6" s="44"/>
      <c r="CQ6" s="44"/>
      <c r="CR6" s="44"/>
      <c r="CS6" s="44"/>
      <c r="CT6" s="44"/>
      <c r="CU6" s="44"/>
      <c r="CV6" s="44"/>
      <c r="CW6" s="44"/>
      <c r="CX6" s="44"/>
      <c r="CY6" s="44"/>
      <c r="CZ6" s="44"/>
      <c r="DA6" s="44"/>
    </row>
    <row r="7" spans="1:105" s="3" customFormat="1" ht="251.25" customHeight="1">
      <c r="A7" s="30"/>
      <c r="B7" s="30"/>
      <c r="C7" s="30"/>
      <c r="D7" s="30"/>
      <c r="E7" s="30"/>
      <c r="F7" s="30"/>
      <c r="G7" s="31" t="s">
        <v>231</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48"/>
      <c r="AJ7" s="32" t="s">
        <v>230</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44"/>
      <c r="CK7" s="44"/>
      <c r="CL7" s="44"/>
      <c r="CM7" s="44"/>
      <c r="CN7" s="44"/>
      <c r="CO7" s="44"/>
      <c r="CP7" s="44"/>
      <c r="CQ7" s="44"/>
      <c r="CR7" s="44"/>
      <c r="CS7" s="44"/>
      <c r="CT7" s="44"/>
      <c r="CU7" s="44"/>
      <c r="CV7" s="44"/>
      <c r="CW7" s="44"/>
      <c r="CX7" s="44"/>
      <c r="CY7" s="44"/>
      <c r="CZ7" s="44"/>
      <c r="DA7" s="44"/>
    </row>
    <row r="8" spans="1:105" s="3" customFormat="1" ht="251.25" customHeight="1">
      <c r="A8" s="30"/>
      <c r="B8" s="30"/>
      <c r="C8" s="30"/>
      <c r="D8" s="30"/>
      <c r="E8" s="30"/>
      <c r="F8" s="30"/>
      <c r="G8" s="31" t="s">
        <v>233</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48"/>
      <c r="AJ8" s="32" t="s">
        <v>232</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44"/>
      <c r="CK8" s="44"/>
      <c r="CL8" s="44"/>
      <c r="CM8" s="44"/>
      <c r="CN8" s="44"/>
      <c r="CO8" s="44"/>
      <c r="CP8" s="44"/>
      <c r="CQ8" s="44"/>
      <c r="CR8" s="44"/>
      <c r="CS8" s="44"/>
      <c r="CT8" s="44"/>
      <c r="CU8" s="44"/>
      <c r="CV8" s="44"/>
      <c r="CW8" s="44"/>
      <c r="CX8" s="44"/>
      <c r="CY8" s="44"/>
      <c r="CZ8" s="44"/>
      <c r="DA8" s="44"/>
    </row>
    <row r="9" spans="1:105" s="3" customFormat="1" ht="27" customHeight="1">
      <c r="A9" s="30" t="s">
        <v>32</v>
      </c>
      <c r="B9" s="30"/>
      <c r="C9" s="30"/>
      <c r="D9" s="30"/>
      <c r="E9" s="30"/>
      <c r="F9" s="30"/>
      <c r="G9" s="31" t="s">
        <v>234</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48"/>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44"/>
      <c r="CK9" s="44"/>
      <c r="CL9" s="44"/>
      <c r="CM9" s="44"/>
      <c r="CN9" s="44"/>
      <c r="CO9" s="44"/>
      <c r="CP9" s="44"/>
      <c r="CQ9" s="44"/>
      <c r="CR9" s="44"/>
      <c r="CS9" s="44"/>
      <c r="CT9" s="44"/>
      <c r="CU9" s="44"/>
      <c r="CV9" s="44"/>
      <c r="CW9" s="44"/>
      <c r="CX9" s="44"/>
      <c r="CY9" s="44"/>
      <c r="CZ9" s="44"/>
      <c r="DA9" s="44"/>
    </row>
    <row r="10" spans="1:105" s="3" customFormat="1" ht="15" customHeight="1">
      <c r="A10" s="30"/>
      <c r="B10" s="30"/>
      <c r="C10" s="30"/>
      <c r="D10" s="30"/>
      <c r="E10" s="30"/>
      <c r="F10" s="30"/>
      <c r="G10" s="31" t="s">
        <v>235</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48"/>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44"/>
      <c r="CK10" s="44"/>
      <c r="CL10" s="44"/>
      <c r="CM10" s="44"/>
      <c r="CN10" s="44"/>
      <c r="CO10" s="44"/>
      <c r="CP10" s="44"/>
      <c r="CQ10" s="44"/>
      <c r="CR10" s="44"/>
      <c r="CS10" s="44"/>
      <c r="CT10" s="44"/>
      <c r="CU10" s="44"/>
      <c r="CV10" s="44"/>
      <c r="CW10" s="44"/>
      <c r="CX10" s="44"/>
      <c r="CY10" s="44"/>
      <c r="CZ10" s="44"/>
      <c r="DA10" s="44"/>
    </row>
    <row r="11" spans="1:105" s="3" customFormat="1" ht="27.75" customHeight="1">
      <c r="A11" s="30"/>
      <c r="B11" s="30"/>
      <c r="C11" s="30"/>
      <c r="D11" s="30"/>
      <c r="E11" s="30"/>
      <c r="F11" s="30"/>
      <c r="G11" s="31" t="s">
        <v>236</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48"/>
      <c r="AJ11" s="32" t="s">
        <v>230</v>
      </c>
      <c r="AK11" s="33"/>
      <c r="AL11" s="33"/>
      <c r="AM11" s="33"/>
      <c r="AN11" s="33"/>
      <c r="AO11" s="33"/>
      <c r="AP11" s="33"/>
      <c r="AQ11" s="33"/>
      <c r="AR11" s="33"/>
      <c r="AS11" s="33"/>
      <c r="AT11" s="33"/>
      <c r="AU11" s="33"/>
      <c r="AV11" s="33"/>
      <c r="AW11" s="33"/>
      <c r="AX11" s="33"/>
      <c r="AY11" s="34"/>
      <c r="AZ11" s="35">
        <v>535969.77</v>
      </c>
      <c r="BA11" s="36"/>
      <c r="BB11" s="36"/>
      <c r="BC11" s="36"/>
      <c r="BD11" s="36"/>
      <c r="BE11" s="36"/>
      <c r="BF11" s="36"/>
      <c r="BG11" s="36"/>
      <c r="BH11" s="37"/>
      <c r="BI11" s="35">
        <v>484417.16</v>
      </c>
      <c r="BJ11" s="36"/>
      <c r="BK11" s="36"/>
      <c r="BL11" s="36"/>
      <c r="BM11" s="36"/>
      <c r="BN11" s="36"/>
      <c r="BO11" s="36"/>
      <c r="BP11" s="36"/>
      <c r="BQ11" s="37"/>
      <c r="BR11" s="35">
        <v>353314.66</v>
      </c>
      <c r="BS11" s="36"/>
      <c r="BT11" s="36"/>
      <c r="BU11" s="36"/>
      <c r="BV11" s="36"/>
      <c r="BW11" s="36"/>
      <c r="BX11" s="36"/>
      <c r="BY11" s="36"/>
      <c r="BZ11" s="37"/>
      <c r="CA11" s="35">
        <v>330487.18</v>
      </c>
      <c r="CB11" s="36"/>
      <c r="CC11" s="36"/>
      <c r="CD11" s="36"/>
      <c r="CE11" s="36"/>
      <c r="CF11" s="36"/>
      <c r="CG11" s="36"/>
      <c r="CH11" s="36"/>
      <c r="CI11" s="37"/>
      <c r="CJ11" s="52">
        <f>'[1]Расчет тарифа по полугодиям '!$D$15</f>
        <v>616569.5731602561</v>
      </c>
      <c r="CK11" s="44"/>
      <c r="CL11" s="44"/>
      <c r="CM11" s="44"/>
      <c r="CN11" s="44"/>
      <c r="CO11" s="44"/>
      <c r="CP11" s="44"/>
      <c r="CQ11" s="44"/>
      <c r="CR11" s="44"/>
      <c r="CS11" s="52">
        <f>'[1]Расчет тарифа по полугодиям '!$E$15</f>
        <v>632562.8862690147</v>
      </c>
      <c r="CT11" s="44"/>
      <c r="CU11" s="44"/>
      <c r="CV11" s="44"/>
      <c r="CW11" s="44"/>
      <c r="CX11" s="44"/>
      <c r="CY11" s="44"/>
      <c r="CZ11" s="44"/>
      <c r="DA11" s="44"/>
    </row>
    <row r="12" spans="1:105" s="3" customFormat="1" ht="40.5" customHeight="1">
      <c r="A12" s="30"/>
      <c r="B12" s="30"/>
      <c r="C12" s="30"/>
      <c r="D12" s="30"/>
      <c r="E12" s="30"/>
      <c r="F12" s="30"/>
      <c r="G12" s="31" t="s">
        <v>237</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48"/>
      <c r="AJ12" s="32" t="s">
        <v>232</v>
      </c>
      <c r="AK12" s="33"/>
      <c r="AL12" s="33"/>
      <c r="AM12" s="33"/>
      <c r="AN12" s="33"/>
      <c r="AO12" s="33"/>
      <c r="AP12" s="33"/>
      <c r="AQ12" s="33"/>
      <c r="AR12" s="33"/>
      <c r="AS12" s="33"/>
      <c r="AT12" s="33"/>
      <c r="AU12" s="33"/>
      <c r="AV12" s="33"/>
      <c r="AW12" s="33"/>
      <c r="AX12" s="33"/>
      <c r="AY12" s="34"/>
      <c r="AZ12" s="32">
        <v>78.715</v>
      </c>
      <c r="BA12" s="33"/>
      <c r="BB12" s="33"/>
      <c r="BC12" s="33"/>
      <c r="BD12" s="33"/>
      <c r="BE12" s="33"/>
      <c r="BF12" s="33"/>
      <c r="BG12" s="33"/>
      <c r="BH12" s="34"/>
      <c r="BI12" s="32">
        <v>78.715</v>
      </c>
      <c r="BJ12" s="33"/>
      <c r="BK12" s="33"/>
      <c r="BL12" s="33"/>
      <c r="BM12" s="33"/>
      <c r="BN12" s="33"/>
      <c r="BO12" s="33"/>
      <c r="BP12" s="33"/>
      <c r="BQ12" s="34"/>
      <c r="BR12" s="32">
        <v>82.309</v>
      </c>
      <c r="BS12" s="33"/>
      <c r="BT12" s="33"/>
      <c r="BU12" s="33"/>
      <c r="BV12" s="33"/>
      <c r="BW12" s="33"/>
      <c r="BX12" s="33"/>
      <c r="BY12" s="33"/>
      <c r="BZ12" s="34"/>
      <c r="CA12" s="32">
        <v>82.309</v>
      </c>
      <c r="CB12" s="33"/>
      <c r="CC12" s="33"/>
      <c r="CD12" s="33"/>
      <c r="CE12" s="33"/>
      <c r="CF12" s="33"/>
      <c r="CG12" s="33"/>
      <c r="CH12" s="33"/>
      <c r="CI12" s="34"/>
      <c r="CJ12" s="53">
        <f>'[1]Расчет тарифа по полугодиям '!$D$16</f>
        <v>156.13301149235676</v>
      </c>
      <c r="CK12" s="53"/>
      <c r="CL12" s="53"/>
      <c r="CM12" s="53"/>
      <c r="CN12" s="53"/>
      <c r="CO12" s="53"/>
      <c r="CP12" s="53"/>
      <c r="CQ12" s="53"/>
      <c r="CR12" s="53"/>
      <c r="CS12" s="53">
        <f>'[1]Расчет тарифа по полугодиям '!$E$16</f>
        <v>162.22219894055863</v>
      </c>
      <c r="CT12" s="53"/>
      <c r="CU12" s="53"/>
      <c r="CV12" s="53"/>
      <c r="CW12" s="53"/>
      <c r="CX12" s="53"/>
      <c r="CY12" s="53"/>
      <c r="CZ12" s="53"/>
      <c r="DA12" s="53"/>
    </row>
    <row r="13" spans="1:105" s="3" customFormat="1" ht="15" customHeight="1">
      <c r="A13" s="30"/>
      <c r="B13" s="30"/>
      <c r="C13" s="30"/>
      <c r="D13" s="30"/>
      <c r="E13" s="30"/>
      <c r="F13" s="30"/>
      <c r="G13" s="31" t="s">
        <v>238</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48"/>
      <c r="AJ13" s="32" t="s">
        <v>232</v>
      </c>
      <c r="AK13" s="33"/>
      <c r="AL13" s="33"/>
      <c r="AM13" s="33"/>
      <c r="AN13" s="33"/>
      <c r="AO13" s="33"/>
      <c r="AP13" s="33"/>
      <c r="AQ13" s="33"/>
      <c r="AR13" s="33"/>
      <c r="AS13" s="33"/>
      <c r="AT13" s="33"/>
      <c r="AU13" s="33"/>
      <c r="AV13" s="33"/>
      <c r="AW13" s="33"/>
      <c r="AX13" s="33"/>
      <c r="AY13" s="34"/>
      <c r="AZ13" s="32">
        <v>1.005331</v>
      </c>
      <c r="BA13" s="33"/>
      <c r="BB13" s="33"/>
      <c r="BC13" s="33"/>
      <c r="BD13" s="33"/>
      <c r="BE13" s="33"/>
      <c r="BF13" s="33"/>
      <c r="BG13" s="33"/>
      <c r="BH13" s="34"/>
      <c r="BI13" s="32">
        <v>0.935513</v>
      </c>
      <c r="BJ13" s="33"/>
      <c r="BK13" s="33"/>
      <c r="BL13" s="33"/>
      <c r="BM13" s="33"/>
      <c r="BN13" s="33"/>
      <c r="BO13" s="33"/>
      <c r="BP13" s="33"/>
      <c r="BQ13" s="34"/>
      <c r="BR13" s="32">
        <v>0.716922</v>
      </c>
      <c r="BS13" s="33"/>
      <c r="BT13" s="33"/>
      <c r="BU13" s="33"/>
      <c r="BV13" s="33"/>
      <c r="BW13" s="33"/>
      <c r="BX13" s="33"/>
      <c r="BY13" s="33"/>
      <c r="BZ13" s="34"/>
      <c r="CA13" s="32">
        <v>0.671626</v>
      </c>
      <c r="CB13" s="33"/>
      <c r="CC13" s="33"/>
      <c r="CD13" s="33"/>
      <c r="CE13" s="33"/>
      <c r="CF13" s="33"/>
      <c r="CG13" s="33"/>
      <c r="CH13" s="33"/>
      <c r="CI13" s="34"/>
      <c r="CJ13" s="51">
        <f>'[1]Расчет тарифа по полугодиям '!$D$14</f>
        <v>1.1890015076944955</v>
      </c>
      <c r="CK13" s="51"/>
      <c r="CL13" s="51"/>
      <c r="CM13" s="51"/>
      <c r="CN13" s="51"/>
      <c r="CO13" s="51"/>
      <c r="CP13" s="51"/>
      <c r="CQ13" s="51"/>
      <c r="CR13" s="51"/>
      <c r="CS13" s="51">
        <f>'[1]Расчет тарифа по полугодиям '!$E$14</f>
        <v>1.1950906951426974</v>
      </c>
      <c r="CT13" s="51"/>
      <c r="CU13" s="51"/>
      <c r="CV13" s="51"/>
      <c r="CW13" s="51"/>
      <c r="CX13" s="51"/>
      <c r="CY13" s="51"/>
      <c r="CZ13" s="51"/>
      <c r="DA13" s="51"/>
    </row>
    <row r="14" spans="1:105" s="3" customFormat="1" ht="27.75" customHeight="1">
      <c r="A14" s="30" t="s">
        <v>38</v>
      </c>
      <c r="B14" s="30"/>
      <c r="C14" s="30"/>
      <c r="D14" s="30"/>
      <c r="E14" s="30"/>
      <c r="F14" s="30"/>
      <c r="G14" s="31" t="s">
        <v>279</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32" t="s">
        <v>232</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44"/>
      <c r="CK14" s="44"/>
      <c r="CL14" s="44"/>
      <c r="CM14" s="44"/>
      <c r="CN14" s="44"/>
      <c r="CO14" s="44"/>
      <c r="CP14" s="44"/>
      <c r="CQ14" s="44"/>
      <c r="CR14" s="44"/>
      <c r="CS14" s="44"/>
      <c r="CT14" s="44"/>
      <c r="CU14" s="44"/>
      <c r="CV14" s="44"/>
      <c r="CW14" s="44"/>
      <c r="CX14" s="44"/>
      <c r="CY14" s="44"/>
      <c r="CZ14" s="44"/>
      <c r="DA14" s="44"/>
    </row>
    <row r="15" spans="1:105" s="3" customFormat="1" ht="27.75" customHeight="1">
      <c r="A15" s="30" t="s">
        <v>43</v>
      </c>
      <c r="B15" s="30"/>
      <c r="C15" s="30"/>
      <c r="D15" s="30"/>
      <c r="E15" s="30"/>
      <c r="F15" s="30"/>
      <c r="G15" s="31" t="s">
        <v>239</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48"/>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44"/>
      <c r="CK15" s="44"/>
      <c r="CL15" s="44"/>
      <c r="CM15" s="44"/>
      <c r="CN15" s="44"/>
      <c r="CO15" s="44"/>
      <c r="CP15" s="44"/>
      <c r="CQ15" s="44"/>
      <c r="CR15" s="44"/>
      <c r="CS15" s="44"/>
      <c r="CT15" s="44"/>
      <c r="CU15" s="44"/>
      <c r="CV15" s="44"/>
      <c r="CW15" s="44"/>
      <c r="CX15" s="44"/>
      <c r="CY15" s="44"/>
      <c r="CZ15" s="44"/>
      <c r="DA15" s="44"/>
    </row>
    <row r="16" spans="1:105" s="3" customFormat="1" ht="54" customHeight="1">
      <c r="A16" s="30" t="s">
        <v>45</v>
      </c>
      <c r="B16" s="30"/>
      <c r="C16" s="30"/>
      <c r="D16" s="30"/>
      <c r="E16" s="30"/>
      <c r="F16" s="30"/>
      <c r="G16" s="31" t="s">
        <v>240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48"/>
      <c r="AJ16" s="32" t="s">
        <v>232</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44"/>
      <c r="CK16" s="44"/>
      <c r="CL16" s="44"/>
      <c r="CM16" s="44"/>
      <c r="CN16" s="44"/>
      <c r="CO16" s="44"/>
      <c r="CP16" s="44"/>
      <c r="CQ16" s="44"/>
      <c r="CR16" s="44"/>
      <c r="CS16" s="44"/>
      <c r="CT16" s="44"/>
      <c r="CU16" s="44"/>
      <c r="CV16" s="44"/>
      <c r="CW16" s="44"/>
      <c r="CX16" s="44"/>
      <c r="CY16" s="44"/>
      <c r="CZ16" s="44"/>
      <c r="DA16" s="44"/>
    </row>
    <row r="17" spans="1:105" s="3" customFormat="1" ht="66" customHeight="1">
      <c r="A17" s="30" t="s">
        <v>48</v>
      </c>
      <c r="B17" s="30"/>
      <c r="C17" s="30"/>
      <c r="D17" s="30"/>
      <c r="E17" s="30"/>
      <c r="F17" s="30"/>
      <c r="G17" s="31" t="s">
        <v>241</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48"/>
      <c r="AJ17" s="32" t="s">
        <v>232</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44"/>
      <c r="CK17" s="44"/>
      <c r="CL17" s="44"/>
      <c r="CM17" s="44"/>
      <c r="CN17" s="44"/>
      <c r="CO17" s="44"/>
      <c r="CP17" s="44"/>
      <c r="CQ17" s="44"/>
      <c r="CR17" s="44"/>
      <c r="CS17" s="44"/>
      <c r="CT17" s="44"/>
      <c r="CU17" s="44"/>
      <c r="CV17" s="44"/>
      <c r="CW17" s="44"/>
      <c r="CX17" s="44"/>
      <c r="CY17" s="44"/>
      <c r="CZ17" s="44"/>
      <c r="DA17" s="44"/>
    </row>
    <row r="18" spans="1:105" s="3" customFormat="1" ht="27.75" customHeight="1">
      <c r="A18" s="30" t="s">
        <v>51</v>
      </c>
      <c r="B18" s="30"/>
      <c r="C18" s="30"/>
      <c r="D18" s="30"/>
      <c r="E18" s="30"/>
      <c r="F18" s="30"/>
      <c r="G18" s="31" t="s">
        <v>242</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48"/>
      <c r="AJ18" s="32" t="s">
        <v>232</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44"/>
      <c r="CK18" s="44"/>
      <c r="CL18" s="44"/>
      <c r="CM18" s="44"/>
      <c r="CN18" s="44"/>
      <c r="CO18" s="44"/>
      <c r="CP18" s="44"/>
      <c r="CQ18" s="44"/>
      <c r="CR18" s="44"/>
      <c r="CS18" s="44"/>
      <c r="CT18" s="44"/>
      <c r="CU18" s="44"/>
      <c r="CV18" s="44"/>
      <c r="CW18" s="44"/>
      <c r="CX18" s="44"/>
      <c r="CY18" s="44"/>
      <c r="CZ18" s="44"/>
      <c r="DA18" s="44"/>
    </row>
    <row r="19" spans="1:105" s="3" customFormat="1" ht="15" customHeight="1">
      <c r="A19" s="30"/>
      <c r="B19" s="30"/>
      <c r="C19" s="30"/>
      <c r="D19" s="30"/>
      <c r="E19" s="30"/>
      <c r="F19" s="30"/>
      <c r="G19" s="31" t="s">
        <v>130</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48"/>
      <c r="AJ19" s="32" t="s">
        <v>232</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44"/>
      <c r="CK19" s="44"/>
      <c r="CL19" s="44"/>
      <c r="CM19" s="44"/>
      <c r="CN19" s="44"/>
      <c r="CO19" s="44"/>
      <c r="CP19" s="44"/>
      <c r="CQ19" s="44"/>
      <c r="CR19" s="44"/>
      <c r="CS19" s="44"/>
      <c r="CT19" s="44"/>
      <c r="CU19" s="44"/>
      <c r="CV19" s="44"/>
      <c r="CW19" s="44"/>
      <c r="CX19" s="44"/>
      <c r="CY19" s="44"/>
      <c r="CZ19" s="44"/>
      <c r="DA19" s="44"/>
    </row>
    <row r="20" spans="1:105" s="3" customFormat="1" ht="15" customHeight="1">
      <c r="A20" s="30"/>
      <c r="B20" s="30"/>
      <c r="C20" s="30"/>
      <c r="D20" s="30"/>
      <c r="E20" s="30"/>
      <c r="F20" s="30"/>
      <c r="G20" s="31" t="s">
        <v>131</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48"/>
      <c r="AJ20" s="32" t="s">
        <v>232</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44"/>
      <c r="CK20" s="44"/>
      <c r="CL20" s="44"/>
      <c r="CM20" s="44"/>
      <c r="CN20" s="44"/>
      <c r="CO20" s="44"/>
      <c r="CP20" s="44"/>
      <c r="CQ20" s="44"/>
      <c r="CR20" s="44"/>
      <c r="CS20" s="44"/>
      <c r="CT20" s="44"/>
      <c r="CU20" s="44"/>
      <c r="CV20" s="44"/>
      <c r="CW20" s="44"/>
      <c r="CX20" s="44"/>
      <c r="CY20" s="44"/>
      <c r="CZ20" s="44"/>
      <c r="DA20" s="44"/>
    </row>
    <row r="21" spans="1:105" s="3" customFormat="1" ht="15" customHeight="1">
      <c r="A21" s="30"/>
      <c r="B21" s="30"/>
      <c r="C21" s="30"/>
      <c r="D21" s="30"/>
      <c r="E21" s="30"/>
      <c r="F21" s="30"/>
      <c r="G21" s="31" t="s">
        <v>132</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48"/>
      <c r="AJ21" s="32" t="s">
        <v>232</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44"/>
      <c r="CK21" s="44"/>
      <c r="CL21" s="44"/>
      <c r="CM21" s="44"/>
      <c r="CN21" s="44"/>
      <c r="CO21" s="44"/>
      <c r="CP21" s="44"/>
      <c r="CQ21" s="44"/>
      <c r="CR21" s="44"/>
      <c r="CS21" s="44"/>
      <c r="CT21" s="44"/>
      <c r="CU21" s="44"/>
      <c r="CV21" s="44"/>
      <c r="CW21" s="44"/>
      <c r="CX21" s="44"/>
      <c r="CY21" s="44"/>
      <c r="CZ21" s="44"/>
      <c r="DA21" s="44"/>
    </row>
    <row r="22" spans="1:105" s="3" customFormat="1" ht="15" customHeight="1">
      <c r="A22" s="30" t="s">
        <v>63</v>
      </c>
      <c r="B22" s="30"/>
      <c r="C22" s="30"/>
      <c r="D22" s="30"/>
      <c r="E22" s="30"/>
      <c r="F22" s="30"/>
      <c r="G22" s="31" t="s">
        <v>243</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48"/>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44"/>
      <c r="CK22" s="44"/>
      <c r="CL22" s="44"/>
      <c r="CM22" s="44"/>
      <c r="CN22" s="44"/>
      <c r="CO22" s="44"/>
      <c r="CP22" s="44"/>
      <c r="CQ22" s="44"/>
      <c r="CR22" s="44"/>
      <c r="CS22" s="44"/>
      <c r="CT22" s="44"/>
      <c r="CU22" s="44"/>
      <c r="CV22" s="44"/>
      <c r="CW22" s="44"/>
      <c r="CX22" s="44"/>
      <c r="CY22" s="44"/>
      <c r="CZ22" s="44"/>
      <c r="DA22" s="44"/>
    </row>
    <row r="23" spans="1:105" s="3" customFormat="1" ht="27.75" customHeight="1">
      <c r="A23" s="30" t="s">
        <v>65</v>
      </c>
      <c r="B23" s="30"/>
      <c r="C23" s="30"/>
      <c r="D23" s="30"/>
      <c r="E23" s="30"/>
      <c r="F23" s="30"/>
      <c r="G23" s="31" t="s">
        <v>244</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48"/>
      <c r="AJ23" s="32" t="s">
        <v>278</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44"/>
      <c r="CK23" s="44"/>
      <c r="CL23" s="44"/>
      <c r="CM23" s="44"/>
      <c r="CN23" s="44"/>
      <c r="CO23" s="44"/>
      <c r="CP23" s="44"/>
      <c r="CQ23" s="44"/>
      <c r="CR23" s="44"/>
      <c r="CS23" s="44"/>
      <c r="CT23" s="44"/>
      <c r="CU23" s="44"/>
      <c r="CV23" s="44"/>
      <c r="CW23" s="44"/>
      <c r="CX23" s="44"/>
      <c r="CY23" s="44"/>
      <c r="CZ23" s="44"/>
      <c r="DA23" s="44"/>
    </row>
    <row r="24" spans="1:105" s="3" customFormat="1" ht="27.75" customHeight="1">
      <c r="A24" s="30"/>
      <c r="B24" s="30"/>
      <c r="C24" s="30"/>
      <c r="D24" s="30"/>
      <c r="E24" s="30"/>
      <c r="F24" s="30"/>
      <c r="G24" s="31" t="s">
        <v>245</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48"/>
      <c r="AJ24" s="32" t="s">
        <v>278</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44"/>
      <c r="CK24" s="44"/>
      <c r="CL24" s="44"/>
      <c r="CM24" s="44"/>
      <c r="CN24" s="44"/>
      <c r="CO24" s="44"/>
      <c r="CP24" s="44"/>
      <c r="CQ24" s="44"/>
      <c r="CR24" s="44"/>
      <c r="CS24" s="44"/>
      <c r="CT24" s="44"/>
      <c r="CU24" s="44"/>
      <c r="CV24" s="44"/>
      <c r="CW24" s="44"/>
      <c r="CX24" s="44"/>
      <c r="CY24" s="44"/>
      <c r="CZ24" s="44"/>
      <c r="DA24" s="44"/>
    </row>
    <row r="25" spans="1:105" s="3" customFormat="1" ht="27.75" customHeight="1">
      <c r="A25" s="30" t="s">
        <v>70</v>
      </c>
      <c r="B25" s="30"/>
      <c r="C25" s="30"/>
      <c r="D25" s="30"/>
      <c r="E25" s="30"/>
      <c r="F25" s="30"/>
      <c r="G25" s="31" t="s">
        <v>246</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48"/>
      <c r="AJ25" s="32" t="s">
        <v>230</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44"/>
      <c r="CK25" s="44"/>
      <c r="CL25" s="44"/>
      <c r="CM25" s="44"/>
      <c r="CN25" s="44"/>
      <c r="CO25" s="44"/>
      <c r="CP25" s="44"/>
      <c r="CQ25" s="44"/>
      <c r="CR25" s="44"/>
      <c r="CS25" s="44"/>
      <c r="CT25" s="44"/>
      <c r="CU25" s="44"/>
      <c r="CV25" s="44"/>
      <c r="CW25" s="44"/>
      <c r="CX25" s="44"/>
      <c r="CY25" s="44"/>
      <c r="CZ25" s="44"/>
      <c r="DA25" s="44"/>
    </row>
    <row r="26" spans="1:105" s="3" customFormat="1" ht="27.75" customHeight="1">
      <c r="A26" s="30" t="s">
        <v>71</v>
      </c>
      <c r="B26" s="30"/>
      <c r="C26" s="30"/>
      <c r="D26" s="30"/>
      <c r="E26" s="30"/>
      <c r="F26" s="30"/>
      <c r="G26" s="31" t="s">
        <v>248</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48"/>
      <c r="AJ26" s="32" t="s">
        <v>247</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44"/>
      <c r="CK26" s="44"/>
      <c r="CL26" s="44"/>
      <c r="CM26" s="44"/>
      <c r="CN26" s="44"/>
      <c r="CO26" s="44"/>
      <c r="CP26" s="44"/>
      <c r="CQ26" s="44"/>
      <c r="CR26" s="44"/>
      <c r="CS26" s="44"/>
      <c r="CT26" s="44"/>
      <c r="CU26" s="44"/>
      <c r="CV26" s="44"/>
      <c r="CW26" s="44"/>
      <c r="CX26" s="44"/>
      <c r="CY26" s="44"/>
      <c r="CZ26" s="44"/>
      <c r="DA26" s="44"/>
    </row>
    <row r="27" spans="1:105" s="3" customFormat="1" ht="27.75" customHeight="1">
      <c r="A27" s="30" t="s">
        <v>249</v>
      </c>
      <c r="B27" s="30"/>
      <c r="C27" s="30"/>
      <c r="D27" s="30"/>
      <c r="E27" s="30"/>
      <c r="F27" s="30"/>
      <c r="G27" s="31" t="s">
        <v>250</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48"/>
      <c r="AJ27" s="32" t="s">
        <v>247</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44"/>
      <c r="CK27" s="44"/>
      <c r="CL27" s="44"/>
      <c r="CM27" s="44"/>
      <c r="CN27" s="44"/>
      <c r="CO27" s="44"/>
      <c r="CP27" s="44"/>
      <c r="CQ27" s="44"/>
      <c r="CR27" s="44"/>
      <c r="CS27" s="44"/>
      <c r="CT27" s="44"/>
      <c r="CU27" s="44"/>
      <c r="CV27" s="44"/>
      <c r="CW27" s="44"/>
      <c r="CX27" s="44"/>
      <c r="CY27" s="44"/>
      <c r="CZ27" s="44"/>
      <c r="DA27" s="44"/>
    </row>
    <row r="28" spans="1:105" s="3" customFormat="1" ht="27.75" customHeight="1">
      <c r="A28" s="30" t="s">
        <v>251</v>
      </c>
      <c r="B28" s="30"/>
      <c r="C28" s="30"/>
      <c r="D28" s="30"/>
      <c r="E28" s="30"/>
      <c r="F28" s="30"/>
      <c r="G28" s="31" t="s">
        <v>252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48"/>
      <c r="AJ28" s="32" t="s">
        <v>247</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44"/>
      <c r="CK28" s="44"/>
      <c r="CL28" s="44"/>
      <c r="CM28" s="44"/>
      <c r="CN28" s="44"/>
      <c r="CO28" s="44"/>
      <c r="CP28" s="44"/>
      <c r="CQ28" s="44"/>
      <c r="CR28" s="44"/>
      <c r="CS28" s="44"/>
      <c r="CT28" s="44"/>
      <c r="CU28" s="44"/>
      <c r="CV28" s="44"/>
      <c r="CW28" s="44"/>
      <c r="CX28" s="44"/>
      <c r="CY28" s="44"/>
      <c r="CZ28" s="44"/>
      <c r="DA28" s="44"/>
    </row>
    <row r="29" spans="1:105" s="3" customFormat="1" ht="16.5" customHeight="1">
      <c r="A29" s="30"/>
      <c r="B29" s="30"/>
      <c r="C29" s="30"/>
      <c r="D29" s="30"/>
      <c r="E29" s="30"/>
      <c r="F29" s="30"/>
      <c r="G29" s="49" t="s">
        <v>253</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32" t="s">
        <v>247</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44"/>
      <c r="CK29" s="44"/>
      <c r="CL29" s="44"/>
      <c r="CM29" s="44"/>
      <c r="CN29" s="44"/>
      <c r="CO29" s="44"/>
      <c r="CP29" s="44"/>
      <c r="CQ29" s="44"/>
      <c r="CR29" s="44"/>
      <c r="CS29" s="44"/>
      <c r="CT29" s="44"/>
      <c r="CU29" s="44"/>
      <c r="CV29" s="44"/>
      <c r="CW29" s="44"/>
      <c r="CX29" s="44"/>
      <c r="CY29" s="44"/>
      <c r="CZ29" s="44"/>
      <c r="DA29" s="44"/>
    </row>
    <row r="30" spans="1:105" s="3" customFormat="1" ht="16.5" customHeight="1">
      <c r="A30" s="30"/>
      <c r="B30" s="30"/>
      <c r="C30" s="30"/>
      <c r="D30" s="30"/>
      <c r="E30" s="30"/>
      <c r="F30" s="30"/>
      <c r="G30" s="49" t="s">
        <v>254</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32" t="s">
        <v>247</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44"/>
      <c r="CK30" s="44"/>
      <c r="CL30" s="44"/>
      <c r="CM30" s="44"/>
      <c r="CN30" s="44"/>
      <c r="CO30" s="44"/>
      <c r="CP30" s="44"/>
      <c r="CQ30" s="44"/>
      <c r="CR30" s="44"/>
      <c r="CS30" s="44"/>
      <c r="CT30" s="44"/>
      <c r="CU30" s="44"/>
      <c r="CV30" s="44"/>
      <c r="CW30" s="44"/>
      <c r="CX30" s="44"/>
      <c r="CY30" s="44"/>
      <c r="CZ30" s="44"/>
      <c r="DA30" s="44"/>
    </row>
    <row r="31" spans="1:105" s="3" customFormat="1" ht="16.5" customHeight="1">
      <c r="A31" s="30"/>
      <c r="B31" s="30"/>
      <c r="C31" s="30"/>
      <c r="D31" s="30"/>
      <c r="E31" s="30"/>
      <c r="F31" s="30"/>
      <c r="G31" s="49" t="s">
        <v>255</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32" t="s">
        <v>247</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44"/>
      <c r="CK31" s="44"/>
      <c r="CL31" s="44"/>
      <c r="CM31" s="44"/>
      <c r="CN31" s="44"/>
      <c r="CO31" s="44"/>
      <c r="CP31" s="44"/>
      <c r="CQ31" s="44"/>
      <c r="CR31" s="44"/>
      <c r="CS31" s="44"/>
      <c r="CT31" s="44"/>
      <c r="CU31" s="44"/>
      <c r="CV31" s="44"/>
      <c r="CW31" s="44"/>
      <c r="CX31" s="44"/>
      <c r="CY31" s="44"/>
      <c r="CZ31" s="44"/>
      <c r="DA31" s="44"/>
    </row>
    <row r="32" spans="1:105" s="3" customFormat="1" ht="16.5" customHeight="1">
      <c r="A32" s="30"/>
      <c r="B32" s="30"/>
      <c r="C32" s="30"/>
      <c r="D32" s="30"/>
      <c r="E32" s="30"/>
      <c r="F32" s="30"/>
      <c r="G32" s="49" t="s">
        <v>256</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32" t="s">
        <v>247</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44"/>
      <c r="CK32" s="44"/>
      <c r="CL32" s="44"/>
      <c r="CM32" s="44"/>
      <c r="CN32" s="44"/>
      <c r="CO32" s="44"/>
      <c r="CP32" s="44"/>
      <c r="CQ32" s="44"/>
      <c r="CR32" s="44"/>
      <c r="CS32" s="44"/>
      <c r="CT32" s="44"/>
      <c r="CU32" s="44"/>
      <c r="CV32" s="44"/>
      <c r="CW32" s="44"/>
      <c r="CX32" s="44"/>
      <c r="CY32" s="44"/>
      <c r="CZ32" s="44"/>
      <c r="DA32" s="44"/>
    </row>
    <row r="33" spans="1:105" s="3" customFormat="1" ht="27.75" customHeight="1">
      <c r="A33" s="30" t="s">
        <v>257</v>
      </c>
      <c r="B33" s="30"/>
      <c r="C33" s="30"/>
      <c r="D33" s="30"/>
      <c r="E33" s="30"/>
      <c r="F33" s="30"/>
      <c r="G33" s="31" t="s">
        <v>258</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48"/>
      <c r="AJ33" s="32" t="s">
        <v>247</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44"/>
      <c r="CK33" s="44"/>
      <c r="CL33" s="44"/>
      <c r="CM33" s="44"/>
      <c r="CN33" s="44"/>
      <c r="CO33" s="44"/>
      <c r="CP33" s="44"/>
      <c r="CQ33" s="44"/>
      <c r="CR33" s="44"/>
      <c r="CS33" s="44"/>
      <c r="CT33" s="44"/>
      <c r="CU33" s="44"/>
      <c r="CV33" s="44"/>
      <c r="CW33" s="44"/>
      <c r="CX33" s="44"/>
      <c r="CY33" s="44"/>
      <c r="CZ33" s="44"/>
      <c r="DA33" s="44"/>
    </row>
    <row r="34" spans="1:105" s="3" customFormat="1" ht="27.75" customHeight="1">
      <c r="A34" s="30" t="s">
        <v>73</v>
      </c>
      <c r="B34" s="30"/>
      <c r="C34" s="30"/>
      <c r="D34" s="30"/>
      <c r="E34" s="30"/>
      <c r="F34" s="30"/>
      <c r="G34" s="31" t="s">
        <v>259</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48"/>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44"/>
      <c r="CK34" s="44"/>
      <c r="CL34" s="44"/>
      <c r="CM34" s="44"/>
      <c r="CN34" s="44"/>
      <c r="CO34" s="44"/>
      <c r="CP34" s="44"/>
      <c r="CQ34" s="44"/>
      <c r="CR34" s="44"/>
      <c r="CS34" s="44"/>
      <c r="CT34" s="44"/>
      <c r="CU34" s="44"/>
      <c r="CV34" s="44"/>
      <c r="CW34" s="44"/>
      <c r="CX34" s="44"/>
      <c r="CY34" s="44"/>
      <c r="CZ34" s="44"/>
      <c r="DA34" s="44"/>
    </row>
    <row r="35" spans="1:105" s="3" customFormat="1" ht="27.75" customHeight="1">
      <c r="A35" s="30" t="s">
        <v>75</v>
      </c>
      <c r="B35" s="30"/>
      <c r="C35" s="30"/>
      <c r="D35" s="30"/>
      <c r="E35" s="30"/>
      <c r="F35" s="30"/>
      <c r="G35" s="31" t="s">
        <v>261</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48"/>
      <c r="AJ35" s="32" t="s">
        <v>260</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44"/>
      <c r="CK35" s="44"/>
      <c r="CL35" s="44"/>
      <c r="CM35" s="44"/>
      <c r="CN35" s="44"/>
      <c r="CO35" s="44"/>
      <c r="CP35" s="44"/>
      <c r="CQ35" s="44"/>
      <c r="CR35" s="44"/>
      <c r="CS35" s="44"/>
      <c r="CT35" s="44"/>
      <c r="CU35" s="44"/>
      <c r="CV35" s="44"/>
      <c r="CW35" s="44"/>
      <c r="CX35" s="44"/>
      <c r="CY35" s="44"/>
      <c r="CZ35" s="44"/>
      <c r="DA35" s="44"/>
    </row>
    <row r="36" spans="1:105" s="3" customFormat="1" ht="15" customHeight="1">
      <c r="A36" s="30" t="s">
        <v>262</v>
      </c>
      <c r="B36" s="30"/>
      <c r="C36" s="30"/>
      <c r="D36" s="30"/>
      <c r="E36" s="30"/>
      <c r="F36" s="30"/>
      <c r="G36" s="31" t="s">
        <v>263</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48"/>
      <c r="AJ36" s="32" t="s">
        <v>247</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44"/>
      <c r="CK36" s="44"/>
      <c r="CL36" s="44"/>
      <c r="CM36" s="44"/>
      <c r="CN36" s="44"/>
      <c r="CO36" s="44"/>
      <c r="CP36" s="44"/>
      <c r="CQ36" s="44"/>
      <c r="CR36" s="44"/>
      <c r="CS36" s="44"/>
      <c r="CT36" s="44"/>
      <c r="CU36" s="44"/>
      <c r="CV36" s="44"/>
      <c r="CW36" s="44"/>
      <c r="CX36" s="44"/>
      <c r="CY36" s="44"/>
      <c r="CZ36" s="44"/>
      <c r="DA36" s="44"/>
    </row>
    <row r="37" spans="1:105" s="3" customFormat="1" ht="27.75" customHeight="1">
      <c r="A37" s="30" t="s">
        <v>77</v>
      </c>
      <c r="B37" s="30"/>
      <c r="C37" s="30"/>
      <c r="D37" s="30"/>
      <c r="E37" s="30"/>
      <c r="F37" s="30"/>
      <c r="G37" s="31" t="s">
        <v>264</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48"/>
      <c r="AJ37" s="32" t="s">
        <v>277</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44"/>
      <c r="CK37" s="44"/>
      <c r="CL37" s="44"/>
      <c r="CM37" s="44"/>
      <c r="CN37" s="44"/>
      <c r="CO37" s="44"/>
      <c r="CP37" s="44"/>
      <c r="CQ37" s="44"/>
      <c r="CR37" s="44"/>
      <c r="CS37" s="44"/>
      <c r="CT37" s="44"/>
      <c r="CU37" s="44"/>
      <c r="CV37" s="44"/>
      <c r="CW37" s="44"/>
      <c r="CX37" s="44"/>
      <c r="CY37" s="44"/>
      <c r="CZ37" s="44"/>
      <c r="DA37" s="44"/>
    </row>
    <row r="38" spans="1:105" s="3" customFormat="1" ht="27.75" customHeight="1">
      <c r="A38" s="30"/>
      <c r="B38" s="30"/>
      <c r="C38" s="30"/>
      <c r="D38" s="30"/>
      <c r="E38" s="30"/>
      <c r="F38" s="30"/>
      <c r="G38" s="46" t="s">
        <v>265</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J38" s="32" t="s">
        <v>277</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44"/>
      <c r="CK38" s="44"/>
      <c r="CL38" s="44"/>
      <c r="CM38" s="44"/>
      <c r="CN38" s="44"/>
      <c r="CO38" s="44"/>
      <c r="CP38" s="44"/>
      <c r="CQ38" s="44"/>
      <c r="CR38" s="44"/>
      <c r="CS38" s="44"/>
      <c r="CT38" s="44"/>
      <c r="CU38" s="44"/>
      <c r="CV38" s="44"/>
      <c r="CW38" s="44"/>
      <c r="CX38" s="44"/>
      <c r="CY38" s="44"/>
      <c r="CZ38" s="44"/>
      <c r="DA38" s="44"/>
    </row>
    <row r="39" spans="1:105" s="3" customFormat="1" ht="27.75" customHeight="1">
      <c r="A39" s="30"/>
      <c r="B39" s="30"/>
      <c r="C39" s="30"/>
      <c r="D39" s="30"/>
      <c r="E39" s="30"/>
      <c r="F39" s="30"/>
      <c r="G39" s="46" t="s">
        <v>266</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32" t="s">
        <v>277</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44"/>
      <c r="CK39" s="44"/>
      <c r="CL39" s="44"/>
      <c r="CM39" s="44"/>
      <c r="CN39" s="44"/>
      <c r="CO39" s="44"/>
      <c r="CP39" s="44"/>
      <c r="CQ39" s="44"/>
      <c r="CR39" s="44"/>
      <c r="CS39" s="44"/>
      <c r="CT39" s="44"/>
      <c r="CU39" s="44"/>
      <c r="CV39" s="44"/>
      <c r="CW39" s="44"/>
      <c r="CX39" s="44"/>
      <c r="CY39" s="44"/>
      <c r="CZ39" s="44"/>
      <c r="DA39" s="44"/>
    </row>
    <row r="40" ht="3" customHeight="1"/>
    <row r="41" s="8" customFormat="1" ht="11.25">
      <c r="A41" s="9" t="s">
        <v>267</v>
      </c>
    </row>
    <row r="42" s="8" customFormat="1" ht="11.25">
      <c r="A42" s="9" t="s">
        <v>268</v>
      </c>
    </row>
    <row r="43" s="8" customFormat="1" ht="11.25">
      <c r="A43" s="9" t="s">
        <v>269</v>
      </c>
    </row>
    <row r="44" s="8" customFormat="1" ht="11.25">
      <c r="A44" s="9" t="s">
        <v>270</v>
      </c>
    </row>
    <row r="46" spans="6:105" s="10" customFormat="1" ht="45" customHeight="1">
      <c r="F46" s="10" t="s">
        <v>271</v>
      </c>
      <c r="V46" s="45" t="s">
        <v>272</v>
      </c>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row>
    <row r="47" spans="22:105" ht="60" customHeight="1">
      <c r="V47" s="45" t="s">
        <v>273</v>
      </c>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Куклин Василий</cp:lastModifiedBy>
  <cp:lastPrinted>2020-01-31T09:05:31Z</cp:lastPrinted>
  <dcterms:created xsi:type="dcterms:W3CDTF">2011-01-11T10:25:48Z</dcterms:created>
  <dcterms:modified xsi:type="dcterms:W3CDTF">2020-04-22T11:42:09Z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