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15" windowHeight="12240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<sst xmlns="http://schemas.openxmlformats.org/spreadsheetml/2006/main" count="239" uniqueCount="169">
  <si>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</si>
  <si>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</si>
  <si>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</si>
  <si>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</si>
  <si>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</si>
  <si>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</si>
  <si>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</si>
  <si>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</si>
  <si>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</si>
  <si>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</si>
  <si>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</si>
  <si>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</si>
  <si>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</si>
  <si>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</si>
  <si>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</si>
  <si>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</si>
  <si>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</si>
  <si>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</si>
  <si>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</si>
  <si>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</si>
  <si>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</si>
  <si>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</si>
  <si>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</si>
  <si>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</si>
  <si>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</si>
  <si>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</si>
  <si>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</si>
  <si>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</si>
  <si>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</si>
  <si>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</si>
  <si>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</si>
  <si>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</si>
  <si>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</si>
  <si>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</si>
  <si>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</si>
  <si>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</si>
  <si>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</si>
  <si>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</si>
  <si>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</si>
  <si>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</si>
  <si>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</si>
  <si>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</si>
  <si>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</si>
  <si>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</si>
  <si>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</si>
  <si>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</si>
  <si>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</si>
  <si>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</si>
  <si>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</si>
  <si>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</si>
  <si>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</si>
  <si>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</si>
  <si>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</si>
  <si>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</si>
  <si>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</si>
  <si>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</si>
  <si>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</si>
  <si>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</si>
  <si>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</si>
  <si>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</si>
  <si>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</si>
  <si>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</si>
  <si>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</si>
  <si>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</si>
  <si>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</si>
  <si>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</si>
  <si>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</si>
  <si>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</si>
  <si>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</si>
  <si>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</si>
  <si>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</si>
  <si>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</si>
  <si>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</si>
  <si>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</si>
  <si>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</si>
  <si>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</si>
  <si>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</si>
  <si>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</si>
  <si>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</si>
  <si>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</si>
  <si>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</si>
  <si>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</si>
  <si>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</si>
  <si>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</si>
  <si>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</si>
  <si>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</si>
  <si>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</si>
  <si>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</si>
  <si>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</si>
  <si>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</si>
  <si>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</si>
  <si>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</si>
  <si>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</si>
  <si>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</si>
  <si>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</si>
  <si>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</si>
  <si>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</si>
  <si>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</si>
  <si>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</si>
  <si>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</si>
  <si>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</si>
  <si>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</si>
  <si>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</si>
  <si>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</si>
  <si>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</si>
  <si>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</si>
  <si>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</si>
  <si>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</si>
  <si>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</si>
  <si>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</si>
  <si>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</si>
  <si>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</si>
  <si>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</si>
  <si>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</si>
  <si>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</si>
  <si>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</si>
  <si>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</si>
  <si>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</si>
  <si>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</si>
  <si>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</si>
  <si>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</si>
  <si>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</si>
  <si>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</si>
  <si>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</si>
  <si>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</si>
  <si>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</si>
  <si>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</si>
  <si>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</si>
  <si>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Оплата работ и услуг сторонних организаций (услуги связи)</t>
  </si>
  <si>
    <t>Оплата работ и услуг сторонних организаций (расходы на услуги вневедомственной охраны и коммунального хозяйства)</t>
  </si>
  <si>
    <t>Оплата работ и услуг сторонних организаций (расходы на юридические и информационные услуги)</t>
  </si>
  <si>
    <t>Оплата работ и услуг сторонних организаций (прочие услуи сторонних организаций)</t>
  </si>
  <si>
    <t>Расходы на командировки и представительские</t>
  </si>
  <si>
    <t>1.1.3.3.9</t>
  </si>
  <si>
    <t>1.1.3.3.10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</si>
  <si>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</si>
  <si>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</si>
  <si>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 xml:space="preserve">Расходы на страхование </t>
  </si>
  <si>
    <t>Другие прочие расходы</t>
  </si>
  <si>
    <t>Оплата работ и услуг сторонних организаций (расходы на аудиторские и консультационные услуги)</t>
  </si>
  <si>
    <t>(в решении РСТ - расходы из прибыли)</t>
  </si>
  <si>
    <t>1.2.12.1</t>
  </si>
  <si>
    <t>госпошлина</t>
  </si>
  <si>
    <t>2.1</t>
  </si>
  <si>
    <t>2.2</t>
  </si>
  <si>
    <t>в том числе трансформаторная мощность подстанций на уровне напряжения СН1</t>
  </si>
  <si>
    <t>в том числе трансформаторная мощность подстанций на уровне напряжения СН2</t>
  </si>
  <si>
    <t>5.1</t>
  </si>
  <si>
    <t>5.2</t>
  </si>
  <si>
    <t>5.3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</si>
  <si>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</si>
  <si>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</si>
  <si>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СН1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</si>
  <si>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</si>
  <si>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</si>
  <si>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</si>
  <si>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</si>
  <si>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</si>
  <si>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</si>
  <si>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</si>
  <si>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</si>
  <si>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</si>
  <si>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</si>
  <si>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Рост объема потерь за счет увеличения объема оказанных услуг</t>
  </si>
  <si>
    <t>1215141959</t>
  </si>
  <si>
    <t>121501001</t>
  </si>
  <si>
    <t>2012</t>
  </si>
  <si>
    <t>2015</t>
  </si>
  <si>
    <t>Информация о структуре и объемах затрат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</si>
</sst>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view="pageBreakPreview" zoomScaleSheetLayoutView="100" zoomScalePageLayoutView="0" workbookViewId="0" topLeftCell="A1">
      <selection activeCell="AG10" sqref="AG10:CI10"/>
    </sheetView>
  </sheetViews>
  <sheetFormatPr defaultColWidth="0.875" defaultRowHeight="15" customHeight="1"/>
  <cols>
    <col min="1" max="80" width="0.875" style="2" customWidth="1"/>
    <col min="81" max="81" width="2.125" style="2" customWidth="1"/>
    <col min="82" max="90" width="0.875" style="2" customWidth="1"/>
    <col min="91" max="91" width="2.625" style="2" customWidth="1"/>
    <col min="92" max="107" width="0.875" style="2" customWidth="1"/>
    <col min="108" max="108" width="5.2539062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45" t="s">
        <v>168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108" s="3" customFormat="1" ht="14.25" customHeight="1">
      <c r="A6" s="45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1:108" s="3" customFormat="1" ht="14.25" customHeight="1">
      <c r="A7" s="45" t="s">
        <v>94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</row>
    <row r="8" spans="1:108" s="3" customFormat="1" ht="14.25" customHeight="1">
      <c r="A8" s="45" t="s">
        <v>117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ht="21" customHeight="1"/>
    <row r="10" spans="3:87" ht="15">
      <c r="C10" s="4" t="s">
        <v>29</v>
      </c>
      <c r="D10" s="4"/>
      <c r="AG10" s="47" t="s">
        <v>119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</row>
    <row r="11" spans="3:66" ht="15">
      <c r="C11" s="4" t="s">
        <v>30</v>
      </c>
      <c r="D11" s="4"/>
      <c r="J11" s="48" t="s">
        <v>164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</row>
    <row r="12" spans="3:66" ht="15">
      <c r="C12" s="4" t="s">
        <v>31</v>
      </c>
      <c r="D12" s="4"/>
      <c r="J12" s="49" t="s">
        <v>165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</row>
    <row r="13" spans="3:61" ht="15">
      <c r="C13" s="4" t="s">
        <v>32</v>
      </c>
      <c r="D13" s="4"/>
      <c r="AQ13" s="38" t="s">
        <v>166</v>
      </c>
      <c r="AR13" s="38"/>
      <c r="AS13" s="38"/>
      <c r="AT13" s="38"/>
      <c r="AU13" s="38"/>
      <c r="AV13" s="38"/>
      <c r="AW13" s="38"/>
      <c r="AX13" s="38"/>
      <c r="AY13" s="39" t="s">
        <v>33</v>
      </c>
      <c r="AZ13" s="39"/>
      <c r="BA13" s="38" t="s">
        <v>167</v>
      </c>
      <c r="BB13" s="38"/>
      <c r="BC13" s="38"/>
      <c r="BD13" s="38"/>
      <c r="BE13" s="38"/>
      <c r="BF13" s="38"/>
      <c r="BG13" s="38"/>
      <c r="BH13" s="38"/>
      <c r="BI13" s="2" t="s">
        <v>34</v>
      </c>
    </row>
    <row r="15" spans="1:108" s="6" customFormat="1" ht="13.5">
      <c r="A15" s="32" t="s">
        <v>26</v>
      </c>
      <c r="B15" s="33"/>
      <c r="C15" s="33"/>
      <c r="D15" s="33"/>
      <c r="E15" s="33"/>
      <c r="F15" s="33"/>
      <c r="G15" s="33"/>
      <c r="H15" s="33"/>
      <c r="I15" s="34"/>
      <c r="J15" s="46" t="s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2" t="s">
        <v>35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12">
        <v>2014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32" t="s">
        <v>3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35"/>
      <c r="B16" s="36"/>
      <c r="C16" s="36"/>
      <c r="D16" s="36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35"/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37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37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37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6" t="s">
        <v>37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8">
        <f>BT19+BT43</f>
        <v>43865.60999999999</v>
      </c>
      <c r="BU18" s="19"/>
      <c r="BV18" s="19"/>
      <c r="BW18" s="19"/>
      <c r="BX18" s="19"/>
      <c r="BY18" s="19"/>
      <c r="BZ18" s="19"/>
      <c r="CA18" s="19"/>
      <c r="CB18" s="19"/>
      <c r="CC18" s="20"/>
      <c r="CD18" s="18">
        <f>CD19+CD43</f>
        <v>58060.88523</v>
      </c>
      <c r="CE18" s="19"/>
      <c r="CF18" s="19"/>
      <c r="CG18" s="19"/>
      <c r="CH18" s="19"/>
      <c r="CI18" s="19"/>
      <c r="CJ18" s="19"/>
      <c r="CK18" s="19"/>
      <c r="CL18" s="19"/>
      <c r="CM18" s="20"/>
      <c r="CN18" s="15">
        <f>CD18*1000</f>
        <v>58060885.23</v>
      </c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8">
        <f>BT20+BT25+BT27+BT41+BT42</f>
        <v>37593.409999999996</v>
      </c>
      <c r="BU19" s="19"/>
      <c r="BV19" s="19"/>
      <c r="BW19" s="19"/>
      <c r="BX19" s="19"/>
      <c r="BY19" s="19"/>
      <c r="BZ19" s="19"/>
      <c r="CA19" s="19"/>
      <c r="CB19" s="19"/>
      <c r="CC19" s="20"/>
      <c r="CD19" s="18">
        <f>CD20+CD25+CD27+CD41+CD42</f>
        <v>38550.059819999995</v>
      </c>
      <c r="CE19" s="19"/>
      <c r="CF19" s="19"/>
      <c r="CG19" s="19"/>
      <c r="CH19" s="19"/>
      <c r="CI19" s="19"/>
      <c r="CJ19" s="19"/>
      <c r="CK19" s="19"/>
      <c r="CL19" s="19"/>
      <c r="CM19" s="20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8">
        <f>SUM(BT21:CC23)</f>
        <v>8723.21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SUM(CD21:CM23)</f>
        <v>15778.705489999998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118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8">
        <v>7181.69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>
        <f>9720.62009-9287.21989</f>
        <v>433.40020000000004</v>
      </c>
      <c r="CE21" s="22"/>
      <c r="CF21" s="22"/>
      <c r="CG21" s="22"/>
      <c r="CH21" s="22"/>
      <c r="CI21" s="22"/>
      <c r="CJ21" s="22"/>
      <c r="CK21" s="22"/>
      <c r="CL21" s="22"/>
      <c r="CM21" s="23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>
        <v>58.809</v>
      </c>
      <c r="CE22" s="22"/>
      <c r="CF22" s="22"/>
      <c r="CG22" s="22"/>
      <c r="CH22" s="22"/>
      <c r="CI22" s="22"/>
      <c r="CJ22" s="22"/>
      <c r="CK22" s="22"/>
      <c r="CL22" s="22"/>
      <c r="CM22" s="23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38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39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8">
        <v>1541.52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>
        <f>2799.65011+8373.97432+4112.87186</f>
        <v>15286.49629</v>
      </c>
      <c r="CE23" s="22"/>
      <c r="CF23" s="22"/>
      <c r="CG23" s="22"/>
      <c r="CH23" s="22"/>
      <c r="CI23" s="22"/>
      <c r="CJ23" s="22"/>
      <c r="CK23" s="22"/>
      <c r="CL23" s="22"/>
      <c r="CM23" s="23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40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18"/>
      <c r="CE24" s="19"/>
      <c r="CF24" s="19"/>
      <c r="CG24" s="19"/>
      <c r="CH24" s="19"/>
      <c r="CI24" s="19"/>
      <c r="CJ24" s="19"/>
      <c r="CK24" s="19"/>
      <c r="CL24" s="19"/>
      <c r="CM24" s="20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8">
        <v>9718.07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9715.04083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41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18"/>
      <c r="CE26" s="19"/>
      <c r="CF26" s="19"/>
      <c r="CG26" s="19"/>
      <c r="CH26" s="19"/>
      <c r="CI26" s="19"/>
      <c r="CJ26" s="19"/>
      <c r="CK26" s="19"/>
      <c r="CL26" s="19"/>
      <c r="CM26" s="20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8">
        <f>BT28+BT29+BT30</f>
        <v>18655.98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21">
        <f>CD28+CD29+CD30</f>
        <v>13056.3135</v>
      </c>
      <c r="CE27" s="22"/>
      <c r="CF27" s="22"/>
      <c r="CG27" s="22"/>
      <c r="CH27" s="22"/>
      <c r="CI27" s="22"/>
      <c r="CJ27" s="22"/>
      <c r="CK27" s="22"/>
      <c r="CL27" s="22"/>
      <c r="CM27" s="23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42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99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18">
        <v>9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15" t="s">
        <v>140</v>
      </c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44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43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18"/>
      <c r="CE29" s="19"/>
      <c r="CF29" s="19"/>
      <c r="CG29" s="19"/>
      <c r="CH29" s="19"/>
      <c r="CI29" s="19"/>
      <c r="CJ29" s="19"/>
      <c r="CK29" s="19"/>
      <c r="CL29" s="19"/>
      <c r="CM29" s="20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100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8">
        <f>SUM(BT31:CC40)</f>
        <v>18655.98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SUM(CD31:CM40)</f>
        <v>13047.3135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30" customHeight="1">
      <c r="A31" s="8" t="s">
        <v>120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128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8">
        <v>566.19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f>16.87958+10.37049+147.88003</f>
        <v>175.1301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42" customHeight="1">
      <c r="A32" s="8" t="s">
        <v>121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129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8">
        <v>608.45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/>
      <c r="CE32" s="19"/>
      <c r="CF32" s="19"/>
      <c r="CG32" s="19"/>
      <c r="CH32" s="19"/>
      <c r="CI32" s="19"/>
      <c r="CJ32" s="19"/>
      <c r="CK32" s="19"/>
      <c r="CL32" s="19"/>
      <c r="CM32" s="20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41.25" customHeight="1">
      <c r="A33" s="8" t="s">
        <v>122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130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8">
        <v>937.51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f>129+400</f>
        <v>529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39.75" customHeight="1">
      <c r="A34" s="8" t="s">
        <v>123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139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8"/>
      <c r="BU34" s="19"/>
      <c r="BV34" s="19"/>
      <c r="BW34" s="19"/>
      <c r="BX34" s="19"/>
      <c r="BY34" s="19"/>
      <c r="BZ34" s="19"/>
      <c r="CA34" s="19"/>
      <c r="CB34" s="19"/>
      <c r="CC34" s="20"/>
      <c r="CD34" s="18"/>
      <c r="CE34" s="19"/>
      <c r="CF34" s="19"/>
      <c r="CG34" s="19"/>
      <c r="CH34" s="19"/>
      <c r="CI34" s="19"/>
      <c r="CJ34" s="19"/>
      <c r="CK34" s="19"/>
      <c r="CL34" s="19"/>
      <c r="CM34" s="20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30" customHeight="1">
      <c r="A35" s="8" t="s">
        <v>124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131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8">
        <v>976.6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1746.45025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30" customHeight="1">
      <c r="A36" s="8" t="s">
        <v>125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132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8"/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15.5494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30" customHeight="1">
      <c r="A37" s="8" t="s">
        <v>126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135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8">
        <v>217.76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67.96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30" customHeight="1">
      <c r="A38" s="8" t="s">
        <v>127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136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8">
        <v>2150.41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f>6.312+9.94+9.136</f>
        <v>25.387999999999998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30" customHeight="1">
      <c r="A39" s="8" t="s">
        <v>133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137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8">
        <v>447.6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18">
        <f>81.69503+7.14348</f>
        <v>88.83851</v>
      </c>
      <c r="CE39" s="19"/>
      <c r="CF39" s="19"/>
      <c r="CG39" s="19"/>
      <c r="CH39" s="19"/>
      <c r="CI39" s="19"/>
      <c r="CJ39" s="19"/>
      <c r="CK39" s="19"/>
      <c r="CL39" s="19"/>
      <c r="CM39" s="20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30" customHeight="1">
      <c r="A40" s="8" t="s">
        <v>134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138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8">
        <v>12751.46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f>68.059+100.70812+61.86098+3.64932+38.32488+10526.39494-400</f>
        <v>10398.99724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45" customHeight="1">
      <c r="A41" s="8" t="s">
        <v>101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102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18"/>
      <c r="CE41" s="19"/>
      <c r="CF41" s="19"/>
      <c r="CG41" s="19"/>
      <c r="CH41" s="19"/>
      <c r="CI41" s="19"/>
      <c r="CJ41" s="19"/>
      <c r="CK41" s="19"/>
      <c r="CL41" s="19"/>
      <c r="CM41" s="20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30" customHeight="1">
      <c r="A42" s="8" t="s">
        <v>103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104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8">
        <v>496.15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/>
      <c r="CE42" s="19"/>
      <c r="CF42" s="19"/>
      <c r="CG42" s="19"/>
      <c r="CH42" s="19"/>
      <c r="CI42" s="19"/>
      <c r="CJ42" s="19"/>
      <c r="CK42" s="19"/>
      <c r="CL42" s="19"/>
      <c r="CM42" s="20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30" customHeight="1">
      <c r="A43" s="8" t="s">
        <v>46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47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8">
        <f>SUM(BT46,BT47)</f>
        <v>6272.2</v>
      </c>
      <c r="BU43" s="19"/>
      <c r="BV43" s="19"/>
      <c r="BW43" s="19"/>
      <c r="BX43" s="19"/>
      <c r="BY43" s="19"/>
      <c r="BZ43" s="19"/>
      <c r="CA43" s="19"/>
      <c r="CB43" s="19"/>
      <c r="CC43" s="20"/>
      <c r="CD43" s="18">
        <f>SUM(CD44:CM53,CD55:CM56)</f>
        <v>19510.82541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15" customHeight="1">
      <c r="A44" s="8" t="s">
        <v>48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49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8"/>
      <c r="BU44" s="19"/>
      <c r="BV44" s="19"/>
      <c r="BW44" s="19"/>
      <c r="BX44" s="19"/>
      <c r="BY44" s="19"/>
      <c r="BZ44" s="19"/>
      <c r="CA44" s="19"/>
      <c r="CB44" s="19"/>
      <c r="CC44" s="20"/>
      <c r="CD44" s="18"/>
      <c r="CE44" s="19"/>
      <c r="CF44" s="19"/>
      <c r="CG44" s="19"/>
      <c r="CH44" s="19"/>
      <c r="CI44" s="19"/>
      <c r="CJ44" s="19"/>
      <c r="CK44" s="19"/>
      <c r="CL44" s="19"/>
      <c r="CM44" s="20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45" customHeight="1">
      <c r="A45" s="8" t="s">
        <v>50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51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18"/>
      <c r="CE45" s="19"/>
      <c r="CF45" s="19"/>
      <c r="CG45" s="19"/>
      <c r="CH45" s="19"/>
      <c r="CI45" s="19"/>
      <c r="CJ45" s="19"/>
      <c r="CK45" s="19"/>
      <c r="CL45" s="19"/>
      <c r="CM45" s="20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15" customHeight="1">
      <c r="A46" s="8" t="s">
        <v>52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53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8">
        <v>3298.5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f>1808.06927+14655.5857</f>
        <v>16463.65497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15" customHeight="1">
      <c r="A47" s="8" t="s">
        <v>54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8">
        <v>2973.7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v>2198.60485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45" customHeight="1">
      <c r="A48" s="8" t="s">
        <v>55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105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18"/>
      <c r="CE48" s="19"/>
      <c r="CF48" s="19"/>
      <c r="CG48" s="19"/>
      <c r="CH48" s="19"/>
      <c r="CI48" s="19"/>
      <c r="CJ48" s="19"/>
      <c r="CK48" s="19"/>
      <c r="CL48" s="19"/>
      <c r="CM48" s="20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15" customHeight="1">
      <c r="A49" s="8" t="s">
        <v>56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106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8"/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f>44.78236+676.50146</f>
        <v>721.28382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15" customHeight="1">
      <c r="A50" s="8" t="s">
        <v>57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107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8"/>
      <c r="BU50" s="19"/>
      <c r="BV50" s="19"/>
      <c r="BW50" s="19"/>
      <c r="BX50" s="19"/>
      <c r="BY50" s="19"/>
      <c r="BZ50" s="19"/>
      <c r="CA50" s="19"/>
      <c r="CB50" s="19"/>
      <c r="CC50" s="20"/>
      <c r="CD50" s="18"/>
      <c r="CE50" s="19"/>
      <c r="CF50" s="19"/>
      <c r="CG50" s="19"/>
      <c r="CH50" s="19"/>
      <c r="CI50" s="19"/>
      <c r="CJ50" s="19"/>
      <c r="CK50" s="19"/>
      <c r="CL50" s="19"/>
      <c r="CM50" s="20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15" customHeight="1">
      <c r="A51" s="8" t="s">
        <v>61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22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8"/>
      <c r="BU51" s="19"/>
      <c r="BV51" s="19"/>
      <c r="BW51" s="19"/>
      <c r="BX51" s="19"/>
      <c r="BY51" s="19"/>
      <c r="BZ51" s="19"/>
      <c r="CA51" s="19"/>
      <c r="CB51" s="19"/>
      <c r="CC51" s="20"/>
      <c r="CD51" s="21">
        <v>78.20977</v>
      </c>
      <c r="CE51" s="22"/>
      <c r="CF51" s="22"/>
      <c r="CG51" s="22"/>
      <c r="CH51" s="22"/>
      <c r="CI51" s="22"/>
      <c r="CJ51" s="22"/>
      <c r="CK51" s="22"/>
      <c r="CL51" s="22"/>
      <c r="CM51" s="23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15" customHeight="1">
      <c r="A52" s="8" t="s">
        <v>108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23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5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8"/>
      <c r="BU52" s="19"/>
      <c r="BV52" s="19"/>
      <c r="BW52" s="19"/>
      <c r="BX52" s="19"/>
      <c r="BY52" s="19"/>
      <c r="BZ52" s="19"/>
      <c r="CA52" s="19"/>
      <c r="CB52" s="19"/>
      <c r="CC52" s="20"/>
      <c r="CD52" s="18">
        <f>30.145+3.927</f>
        <v>34.072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7"/>
    </row>
    <row r="53" spans="1:108" s="6" customFormat="1" ht="72.75" customHeight="1">
      <c r="A53" s="8" t="s">
        <v>109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58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5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8"/>
      <c r="BU53" s="19"/>
      <c r="BV53" s="19"/>
      <c r="BW53" s="19"/>
      <c r="BX53" s="19"/>
      <c r="BY53" s="19"/>
      <c r="BZ53" s="19"/>
      <c r="CA53" s="19"/>
      <c r="CB53" s="19"/>
      <c r="CC53" s="20"/>
      <c r="CD53" s="18"/>
      <c r="CE53" s="19"/>
      <c r="CF53" s="19"/>
      <c r="CG53" s="19"/>
      <c r="CH53" s="19"/>
      <c r="CI53" s="19"/>
      <c r="CJ53" s="19"/>
      <c r="CK53" s="19"/>
      <c r="CL53" s="19"/>
      <c r="CM53" s="20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30" customHeight="1">
      <c r="A54" s="8" t="s">
        <v>110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59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60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/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1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111.75" customHeight="1">
      <c r="A55" s="8" t="s">
        <v>111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62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5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/>
      <c r="BU55" s="13"/>
      <c r="BV55" s="13"/>
      <c r="BW55" s="13"/>
      <c r="BX55" s="13"/>
      <c r="BY55" s="13"/>
      <c r="BZ55" s="13"/>
      <c r="CA55" s="13"/>
      <c r="CB55" s="13"/>
      <c r="CC55" s="1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112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113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5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/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v>15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0" customHeight="1">
      <c r="A57" s="8" t="s">
        <v>141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142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5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/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15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45" customHeight="1">
      <c r="A58" s="8" t="s">
        <v>15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24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5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/>
      <c r="BU58" s="13"/>
      <c r="BV58" s="13"/>
      <c r="BW58" s="13"/>
      <c r="BX58" s="13"/>
      <c r="BY58" s="13"/>
      <c r="BZ58" s="13"/>
      <c r="CA58" s="13"/>
      <c r="CB58" s="13"/>
      <c r="CC58" s="14"/>
      <c r="CD58" s="12"/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16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63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5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/>
      <c r="BU59" s="13"/>
      <c r="BV59" s="13"/>
      <c r="BW59" s="13"/>
      <c r="BX59" s="13"/>
      <c r="BY59" s="13"/>
      <c r="BZ59" s="13"/>
      <c r="CA59" s="13"/>
      <c r="CB59" s="13"/>
      <c r="CC59" s="14"/>
      <c r="CD59" s="12"/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51" customHeight="1">
      <c r="A60" s="8" t="s">
        <v>17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64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5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8571.13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v>10027.42442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5" t="s">
        <v>163</v>
      </c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57.75" customHeight="1">
      <c r="A61" s="8" t="s">
        <v>7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114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65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v>3508.5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>
        <v>4234.74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5" t="s">
        <v>163</v>
      </c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60" customHeight="1">
      <c r="A62" s="8" t="s">
        <v>46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115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5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f>BT60/BT61</f>
        <v>2.4429613795069116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f>CD60/CD61</f>
        <v>2.3678961211314036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57" customHeight="1">
      <c r="A63" s="8" t="s">
        <v>25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67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37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 t="s">
        <v>37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 t="s">
        <v>37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26" t="s">
        <v>37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6" customFormat="1" ht="30" customHeight="1">
      <c r="A64" s="8" t="s">
        <v>6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68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69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v>163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15" customHeight="1">
      <c r="A65" s="8" t="s">
        <v>70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71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72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/>
      <c r="BU65" s="13"/>
      <c r="BV65" s="13"/>
      <c r="BW65" s="13"/>
      <c r="BX65" s="13"/>
      <c r="BY65" s="13"/>
      <c r="BZ65" s="13"/>
      <c r="CA65" s="13"/>
      <c r="CB65" s="13"/>
      <c r="CC65" s="14"/>
      <c r="CD65" s="12">
        <f>CD66+CD67</f>
        <v>119.425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7"/>
    </row>
    <row r="66" spans="1:108" s="6" customFormat="1" ht="30" customHeight="1">
      <c r="A66" s="8" t="s">
        <v>143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145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72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2"/>
      <c r="BU66" s="13"/>
      <c r="BV66" s="13"/>
      <c r="BW66" s="13"/>
      <c r="BX66" s="13"/>
      <c r="BY66" s="13"/>
      <c r="BZ66" s="13"/>
      <c r="CA66" s="13"/>
      <c r="CB66" s="13"/>
      <c r="CC66" s="14"/>
      <c r="CD66" s="12">
        <v>2.6</v>
      </c>
      <c r="CE66" s="13"/>
      <c r="CF66" s="13"/>
      <c r="CG66" s="13"/>
      <c r="CH66" s="13"/>
      <c r="CI66" s="13"/>
      <c r="CJ66" s="13"/>
      <c r="CK66" s="13"/>
      <c r="CL66" s="13"/>
      <c r="CM66" s="14"/>
      <c r="CN66" s="15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7"/>
    </row>
    <row r="67" spans="1:108" s="6" customFormat="1" ht="30" customHeight="1">
      <c r="A67" s="8" t="s">
        <v>144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146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72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/>
      <c r="BU67" s="13"/>
      <c r="BV67" s="13"/>
      <c r="BW67" s="13"/>
      <c r="BX67" s="13"/>
      <c r="BY67" s="13"/>
      <c r="BZ67" s="13"/>
      <c r="CA67" s="13"/>
      <c r="CB67" s="13"/>
      <c r="CC67" s="14"/>
      <c r="CD67" s="12">
        <v>116.825</v>
      </c>
      <c r="CE67" s="13"/>
      <c r="CF67" s="13"/>
      <c r="CG67" s="13"/>
      <c r="CH67" s="13"/>
      <c r="CI67" s="13"/>
      <c r="CJ67" s="13"/>
      <c r="CK67" s="13"/>
      <c r="CL67" s="13"/>
      <c r="CM67" s="14"/>
      <c r="CN67" s="15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7"/>
    </row>
    <row r="68" spans="1:108" s="6" customFormat="1" ht="30" customHeight="1">
      <c r="A68" s="8" t="s">
        <v>73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74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75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/>
      <c r="BU68" s="13"/>
      <c r="BV68" s="13"/>
      <c r="BW68" s="13"/>
      <c r="BX68" s="13"/>
      <c r="BY68" s="13"/>
      <c r="BZ68" s="13"/>
      <c r="CA68" s="13"/>
      <c r="CB68" s="13"/>
      <c r="CC68" s="14"/>
      <c r="CD68" s="12">
        <f>SUM(CD69:CM71)</f>
        <v>243.0029</v>
      </c>
      <c r="CE68" s="13"/>
      <c r="CF68" s="13"/>
      <c r="CG68" s="13"/>
      <c r="CH68" s="13"/>
      <c r="CI68" s="13"/>
      <c r="CJ68" s="13"/>
      <c r="CK68" s="13"/>
      <c r="CL68" s="13"/>
      <c r="CM68" s="14"/>
      <c r="CN68" s="15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7"/>
    </row>
    <row r="69" spans="1:108" s="6" customFormat="1" ht="39" customHeight="1">
      <c r="A69" s="8" t="s">
        <v>153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156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75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/>
      <c r="BU69" s="13"/>
      <c r="BV69" s="13"/>
      <c r="BW69" s="13"/>
      <c r="BX69" s="13"/>
      <c r="BY69" s="13"/>
      <c r="BZ69" s="13"/>
      <c r="CA69" s="13"/>
      <c r="CB69" s="13"/>
      <c r="CC69" s="14"/>
      <c r="CD69" s="12">
        <v>0.96</v>
      </c>
      <c r="CE69" s="13"/>
      <c r="CF69" s="13"/>
      <c r="CG69" s="13"/>
      <c r="CH69" s="13"/>
      <c r="CI69" s="13"/>
      <c r="CJ69" s="13"/>
      <c r="CK69" s="13"/>
      <c r="CL69" s="13"/>
      <c r="CM69" s="14"/>
      <c r="CN69" s="15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7"/>
    </row>
    <row r="70" spans="1:108" s="6" customFormat="1" ht="40.5" customHeight="1">
      <c r="A70" s="8" t="s">
        <v>154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157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75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2"/>
      <c r="BU70" s="13"/>
      <c r="BV70" s="13"/>
      <c r="BW70" s="13"/>
      <c r="BX70" s="13"/>
      <c r="BY70" s="13"/>
      <c r="BZ70" s="13"/>
      <c r="CA70" s="13"/>
      <c r="CB70" s="13"/>
      <c r="CC70" s="14"/>
      <c r="CD70" s="12">
        <v>234.5639</v>
      </c>
      <c r="CE70" s="13"/>
      <c r="CF70" s="13"/>
      <c r="CG70" s="13"/>
      <c r="CH70" s="13"/>
      <c r="CI70" s="13"/>
      <c r="CJ70" s="13"/>
      <c r="CK70" s="13"/>
      <c r="CL70" s="13"/>
      <c r="CM70" s="14"/>
      <c r="CN70" s="15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7"/>
    </row>
    <row r="71" spans="1:108" s="6" customFormat="1" ht="41.25" customHeight="1">
      <c r="A71" s="8" t="s">
        <v>155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158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75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12"/>
      <c r="BU71" s="13"/>
      <c r="BV71" s="13"/>
      <c r="BW71" s="13"/>
      <c r="BX71" s="13"/>
      <c r="BY71" s="13"/>
      <c r="BZ71" s="13"/>
      <c r="CA71" s="13"/>
      <c r="CB71" s="13"/>
      <c r="CC71" s="14"/>
      <c r="CD71" s="12">
        <v>7.479</v>
      </c>
      <c r="CE71" s="13"/>
      <c r="CF71" s="13"/>
      <c r="CG71" s="13"/>
      <c r="CH71" s="13"/>
      <c r="CI71" s="13"/>
      <c r="CJ71" s="13"/>
      <c r="CK71" s="13"/>
      <c r="CL71" s="13"/>
      <c r="CM71" s="14"/>
      <c r="CN71" s="15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7"/>
    </row>
    <row r="72" spans="1:108" s="6" customFormat="1" ht="30" customHeight="1">
      <c r="A72" s="8" t="s">
        <v>76</v>
      </c>
      <c r="B72" s="9"/>
      <c r="C72" s="9"/>
      <c r="D72" s="9"/>
      <c r="E72" s="9"/>
      <c r="F72" s="9"/>
      <c r="G72" s="9"/>
      <c r="H72" s="9"/>
      <c r="I72" s="10"/>
      <c r="J72" s="5"/>
      <c r="K72" s="11" t="s">
        <v>77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7"/>
      <c r="BI72" s="12" t="s">
        <v>75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12"/>
      <c r="BU72" s="13"/>
      <c r="BV72" s="13"/>
      <c r="BW72" s="13"/>
      <c r="BX72" s="13"/>
      <c r="BY72" s="13"/>
      <c r="BZ72" s="13"/>
      <c r="CA72" s="13"/>
      <c r="CB72" s="13"/>
      <c r="CC72" s="14"/>
      <c r="CD72" s="12">
        <f>SUM(CD73:CM74)</f>
        <v>1586.3</v>
      </c>
      <c r="CE72" s="13"/>
      <c r="CF72" s="13"/>
      <c r="CG72" s="13"/>
      <c r="CH72" s="13"/>
      <c r="CI72" s="13"/>
      <c r="CJ72" s="13"/>
      <c r="CK72" s="13"/>
      <c r="CL72" s="13"/>
      <c r="CM72" s="14"/>
      <c r="CN72" s="15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7"/>
    </row>
    <row r="73" spans="1:108" s="6" customFormat="1" ht="30" customHeight="1">
      <c r="A73" s="8" t="s">
        <v>159</v>
      </c>
      <c r="B73" s="9"/>
      <c r="C73" s="9"/>
      <c r="D73" s="9"/>
      <c r="E73" s="9"/>
      <c r="F73" s="9"/>
      <c r="G73" s="9"/>
      <c r="H73" s="9"/>
      <c r="I73" s="10"/>
      <c r="J73" s="5"/>
      <c r="K73" s="11" t="s">
        <v>161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7"/>
      <c r="BI73" s="12" t="s">
        <v>75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12"/>
      <c r="BU73" s="13"/>
      <c r="BV73" s="13"/>
      <c r="BW73" s="13"/>
      <c r="BX73" s="13"/>
      <c r="BY73" s="13"/>
      <c r="BZ73" s="13"/>
      <c r="CA73" s="13"/>
      <c r="CB73" s="13"/>
      <c r="CC73" s="14"/>
      <c r="CD73" s="12">
        <v>205.1</v>
      </c>
      <c r="CE73" s="13"/>
      <c r="CF73" s="13"/>
      <c r="CG73" s="13"/>
      <c r="CH73" s="13"/>
      <c r="CI73" s="13"/>
      <c r="CJ73" s="13"/>
      <c r="CK73" s="13"/>
      <c r="CL73" s="13"/>
      <c r="CM73" s="14"/>
      <c r="CN73" s="15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7"/>
    </row>
    <row r="74" spans="1:108" s="6" customFormat="1" ht="30" customHeight="1">
      <c r="A74" s="8" t="s">
        <v>160</v>
      </c>
      <c r="B74" s="9"/>
      <c r="C74" s="9"/>
      <c r="D74" s="9"/>
      <c r="E74" s="9"/>
      <c r="F74" s="9"/>
      <c r="G74" s="9"/>
      <c r="H74" s="9"/>
      <c r="I74" s="10"/>
      <c r="J74" s="5"/>
      <c r="K74" s="11" t="s">
        <v>162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12" t="s">
        <v>75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12"/>
      <c r="BU74" s="13"/>
      <c r="BV74" s="13"/>
      <c r="BW74" s="13"/>
      <c r="BX74" s="13"/>
      <c r="BY74" s="13"/>
      <c r="BZ74" s="13"/>
      <c r="CA74" s="13"/>
      <c r="CB74" s="13"/>
      <c r="CC74" s="14"/>
      <c r="CD74" s="12">
        <v>1381.2</v>
      </c>
      <c r="CE74" s="13"/>
      <c r="CF74" s="13"/>
      <c r="CG74" s="13"/>
      <c r="CH74" s="13"/>
      <c r="CI74" s="13"/>
      <c r="CJ74" s="13"/>
      <c r="CK74" s="13"/>
      <c r="CL74" s="13"/>
      <c r="CM74" s="14"/>
      <c r="CN74" s="15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7"/>
    </row>
    <row r="75" spans="1:108" s="6" customFormat="1" ht="15" customHeight="1">
      <c r="A75" s="8" t="s">
        <v>78</v>
      </c>
      <c r="B75" s="9"/>
      <c r="C75" s="9"/>
      <c r="D75" s="9"/>
      <c r="E75" s="9"/>
      <c r="F75" s="9"/>
      <c r="G75" s="9"/>
      <c r="H75" s="9"/>
      <c r="I75" s="10"/>
      <c r="J75" s="5"/>
      <c r="K75" s="11" t="s">
        <v>79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7"/>
      <c r="BI75" s="12" t="s">
        <v>80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12"/>
      <c r="BU75" s="13"/>
      <c r="BV75" s="13"/>
      <c r="BW75" s="13"/>
      <c r="BX75" s="13"/>
      <c r="BY75" s="13"/>
      <c r="BZ75" s="13"/>
      <c r="CA75" s="13"/>
      <c r="CB75" s="13"/>
      <c r="CC75" s="14"/>
      <c r="CD75" s="12">
        <f>SUM(CD76:CM78)</f>
        <v>80.84899999999999</v>
      </c>
      <c r="CE75" s="13"/>
      <c r="CF75" s="13"/>
      <c r="CG75" s="13"/>
      <c r="CH75" s="13"/>
      <c r="CI75" s="13"/>
      <c r="CJ75" s="13"/>
      <c r="CK75" s="13"/>
      <c r="CL75" s="13"/>
      <c r="CM75" s="14"/>
      <c r="CN75" s="15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7"/>
    </row>
    <row r="76" spans="1:108" s="6" customFormat="1" ht="30" customHeight="1">
      <c r="A76" s="8" t="s">
        <v>147</v>
      </c>
      <c r="B76" s="9"/>
      <c r="C76" s="9"/>
      <c r="D76" s="9"/>
      <c r="E76" s="9"/>
      <c r="F76" s="9"/>
      <c r="G76" s="9"/>
      <c r="H76" s="9"/>
      <c r="I76" s="10"/>
      <c r="J76" s="5"/>
      <c r="K76" s="11" t="s">
        <v>152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7"/>
      <c r="BI76" s="12" t="s">
        <v>80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2"/>
      <c r="BU76" s="13"/>
      <c r="BV76" s="13"/>
      <c r="BW76" s="13"/>
      <c r="BX76" s="13"/>
      <c r="BY76" s="13"/>
      <c r="BZ76" s="13"/>
      <c r="CA76" s="13"/>
      <c r="CB76" s="13"/>
      <c r="CC76" s="14"/>
      <c r="CD76" s="12">
        <v>0.8</v>
      </c>
      <c r="CE76" s="13"/>
      <c r="CF76" s="13"/>
      <c r="CG76" s="13"/>
      <c r="CH76" s="13"/>
      <c r="CI76" s="13"/>
      <c r="CJ76" s="13"/>
      <c r="CK76" s="13"/>
      <c r="CL76" s="13"/>
      <c r="CM76" s="14"/>
      <c r="CN76" s="15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7"/>
    </row>
    <row r="77" spans="1:108" s="6" customFormat="1" ht="30" customHeight="1">
      <c r="A77" s="8" t="s">
        <v>148</v>
      </c>
      <c r="B77" s="9"/>
      <c r="C77" s="9"/>
      <c r="D77" s="9"/>
      <c r="E77" s="9"/>
      <c r="F77" s="9"/>
      <c r="G77" s="9"/>
      <c r="H77" s="9"/>
      <c r="I77" s="10"/>
      <c r="J77" s="5"/>
      <c r="K77" s="11" t="s">
        <v>151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7"/>
      <c r="BI77" s="12" t="s">
        <v>80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2"/>
      <c r="BU77" s="13"/>
      <c r="BV77" s="13"/>
      <c r="BW77" s="13"/>
      <c r="BX77" s="13"/>
      <c r="BY77" s="13"/>
      <c r="BZ77" s="13"/>
      <c r="CA77" s="13"/>
      <c r="CB77" s="13"/>
      <c r="CC77" s="14"/>
      <c r="CD77" s="12">
        <v>77.279</v>
      </c>
      <c r="CE77" s="13"/>
      <c r="CF77" s="13"/>
      <c r="CG77" s="13"/>
      <c r="CH77" s="13"/>
      <c r="CI77" s="13"/>
      <c r="CJ77" s="13"/>
      <c r="CK77" s="13"/>
      <c r="CL77" s="13"/>
      <c r="CM77" s="14"/>
      <c r="CN77" s="15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7"/>
    </row>
    <row r="78" spans="1:108" s="6" customFormat="1" ht="30" customHeight="1">
      <c r="A78" s="8" t="s">
        <v>149</v>
      </c>
      <c r="B78" s="9"/>
      <c r="C78" s="9"/>
      <c r="D78" s="9"/>
      <c r="E78" s="9"/>
      <c r="F78" s="9"/>
      <c r="G78" s="9"/>
      <c r="H78" s="9"/>
      <c r="I78" s="10"/>
      <c r="J78" s="5"/>
      <c r="K78" s="11" t="s">
        <v>150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7"/>
      <c r="BI78" s="12" t="s">
        <v>80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2"/>
      <c r="BU78" s="13"/>
      <c r="BV78" s="13"/>
      <c r="BW78" s="13"/>
      <c r="BX78" s="13"/>
      <c r="BY78" s="13"/>
      <c r="BZ78" s="13"/>
      <c r="CA78" s="13"/>
      <c r="CB78" s="13"/>
      <c r="CC78" s="14"/>
      <c r="CD78" s="12">
        <v>2.77</v>
      </c>
      <c r="CE78" s="13"/>
      <c r="CF78" s="13"/>
      <c r="CG78" s="13"/>
      <c r="CH78" s="13"/>
      <c r="CI78" s="13"/>
      <c r="CJ78" s="13"/>
      <c r="CK78" s="13"/>
      <c r="CL78" s="13"/>
      <c r="CM78" s="14"/>
      <c r="CN78" s="15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7"/>
    </row>
    <row r="79" spans="1:108" s="6" customFormat="1" ht="15" customHeight="1">
      <c r="A79" s="8" t="s">
        <v>81</v>
      </c>
      <c r="B79" s="9"/>
      <c r="C79" s="9"/>
      <c r="D79" s="9"/>
      <c r="E79" s="9"/>
      <c r="F79" s="9"/>
      <c r="G79" s="9"/>
      <c r="H79" s="9"/>
      <c r="I79" s="10"/>
      <c r="J79" s="5"/>
      <c r="K79" s="11" t="s">
        <v>82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7"/>
      <c r="BI79" s="12" t="s">
        <v>66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2"/>
      <c r="BU79" s="13"/>
      <c r="BV79" s="13"/>
      <c r="BW79" s="13"/>
      <c r="BX79" s="13"/>
      <c r="BY79" s="13"/>
      <c r="BZ79" s="13"/>
      <c r="CA79" s="13"/>
      <c r="CB79" s="13"/>
      <c r="CC79" s="14"/>
      <c r="CD79" s="29">
        <f>65.085/80.849*100</f>
        <v>80.50192333856943</v>
      </c>
      <c r="CE79" s="30"/>
      <c r="CF79" s="30"/>
      <c r="CG79" s="30"/>
      <c r="CH79" s="30"/>
      <c r="CI79" s="30"/>
      <c r="CJ79" s="30"/>
      <c r="CK79" s="30"/>
      <c r="CL79" s="30"/>
      <c r="CM79" s="31"/>
      <c r="CN79" s="15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7"/>
    </row>
    <row r="80" spans="1:108" s="6" customFormat="1" ht="30" customHeight="1">
      <c r="A80" s="8" t="s">
        <v>83</v>
      </c>
      <c r="B80" s="9"/>
      <c r="C80" s="9"/>
      <c r="D80" s="9"/>
      <c r="E80" s="9"/>
      <c r="F80" s="9"/>
      <c r="G80" s="9"/>
      <c r="H80" s="9"/>
      <c r="I80" s="10"/>
      <c r="J80" s="5"/>
      <c r="K80" s="11" t="s">
        <v>84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7"/>
      <c r="BI80" s="12" t="s">
        <v>5</v>
      </c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BT80" s="12"/>
      <c r="BU80" s="13"/>
      <c r="BV80" s="13"/>
      <c r="BW80" s="13"/>
      <c r="BX80" s="13"/>
      <c r="BY80" s="13"/>
      <c r="BZ80" s="13"/>
      <c r="CA80" s="13"/>
      <c r="CB80" s="13"/>
      <c r="CC80" s="14"/>
      <c r="CD80" s="12"/>
      <c r="CE80" s="13"/>
      <c r="CF80" s="13"/>
      <c r="CG80" s="13"/>
      <c r="CH80" s="13"/>
      <c r="CI80" s="13"/>
      <c r="CJ80" s="13"/>
      <c r="CK80" s="13"/>
      <c r="CL80" s="13"/>
      <c r="CM80" s="14"/>
      <c r="CN80" s="15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7"/>
    </row>
    <row r="81" spans="1:108" s="6" customFormat="1" ht="30" customHeight="1">
      <c r="A81" s="8" t="s">
        <v>85</v>
      </c>
      <c r="B81" s="9"/>
      <c r="C81" s="9"/>
      <c r="D81" s="9"/>
      <c r="E81" s="9"/>
      <c r="F81" s="9"/>
      <c r="G81" s="9"/>
      <c r="H81" s="9"/>
      <c r="I81" s="10"/>
      <c r="J81" s="5"/>
      <c r="K81" s="11" t="s">
        <v>86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7"/>
      <c r="BI81" s="12" t="s">
        <v>5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BT81" s="12"/>
      <c r="BU81" s="13"/>
      <c r="BV81" s="13"/>
      <c r="BW81" s="13"/>
      <c r="BX81" s="13"/>
      <c r="BY81" s="13"/>
      <c r="BZ81" s="13"/>
      <c r="CA81" s="13"/>
      <c r="CB81" s="13"/>
      <c r="CC81" s="14"/>
      <c r="CD81" s="12"/>
      <c r="CE81" s="13"/>
      <c r="CF81" s="13"/>
      <c r="CG81" s="13"/>
      <c r="CH81" s="13"/>
      <c r="CI81" s="13"/>
      <c r="CJ81" s="13"/>
      <c r="CK81" s="13"/>
      <c r="CL81" s="13"/>
      <c r="CM81" s="14"/>
      <c r="CN81" s="15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7"/>
    </row>
    <row r="82" spans="1:108" s="6" customFormat="1" ht="45" customHeight="1">
      <c r="A82" s="8" t="s">
        <v>87</v>
      </c>
      <c r="B82" s="9"/>
      <c r="C82" s="9"/>
      <c r="D82" s="9"/>
      <c r="E82" s="9"/>
      <c r="F82" s="9"/>
      <c r="G82" s="9"/>
      <c r="H82" s="9"/>
      <c r="I82" s="10"/>
      <c r="J82" s="5"/>
      <c r="K82" s="11" t="s">
        <v>88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7"/>
      <c r="BI82" s="12" t="s">
        <v>66</v>
      </c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BT82" s="12">
        <v>3.2</v>
      </c>
      <c r="BU82" s="13"/>
      <c r="BV82" s="13"/>
      <c r="BW82" s="13"/>
      <c r="BX82" s="13"/>
      <c r="BY82" s="13"/>
      <c r="BZ82" s="13"/>
      <c r="CA82" s="13"/>
      <c r="CB82" s="13"/>
      <c r="CC82" s="14"/>
      <c r="CD82" s="12" t="s">
        <v>37</v>
      </c>
      <c r="CE82" s="13"/>
      <c r="CF82" s="13"/>
      <c r="CG82" s="13"/>
      <c r="CH82" s="13"/>
      <c r="CI82" s="13"/>
      <c r="CJ82" s="13"/>
      <c r="CK82" s="13"/>
      <c r="CL82" s="13"/>
      <c r="CM82" s="14"/>
      <c r="CN82" s="26" t="s">
        <v>37</v>
      </c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8"/>
    </row>
    <row r="84" s="1" customFormat="1" ht="12.75">
      <c r="G84" s="1" t="s">
        <v>18</v>
      </c>
    </row>
    <row r="85" spans="1:108" s="1" customFormat="1" ht="68.25" customHeight="1">
      <c r="A85" s="24" t="s">
        <v>89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</row>
    <row r="86" spans="1:108" s="1" customFormat="1" ht="25.5" customHeight="1">
      <c r="A86" s="24" t="s">
        <v>90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</row>
    <row r="87" spans="1:108" s="1" customFormat="1" ht="25.5" customHeight="1">
      <c r="A87" s="24" t="s">
        <v>116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</row>
    <row r="88" spans="1:108" s="1" customFormat="1" ht="25.5" customHeight="1">
      <c r="A88" s="24" t="s">
        <v>91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</row>
    <row r="89" spans="1:108" s="1" customFormat="1" ht="25.5" customHeight="1">
      <c r="A89" s="24" t="s">
        <v>92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</row>
    <row r="90" ht="3" customHeight="1"/>
  </sheetData>
  <sheetProtection/>
  <mergeCells count="418"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7:I37"/>
    <mergeCell ref="K37:BG37"/>
    <mergeCell ref="BI37:BS37"/>
    <mergeCell ref="BT37:CC37"/>
    <mergeCell ref="CD37:CM37"/>
    <mergeCell ref="CN37:DD37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8:CM58"/>
    <mergeCell ref="CN58:DD58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60:I60"/>
    <mergeCell ref="K60:BG60"/>
    <mergeCell ref="BI60:BS60"/>
    <mergeCell ref="BT60:CC60"/>
    <mergeCell ref="A58:I58"/>
    <mergeCell ref="K58:BG58"/>
    <mergeCell ref="BI58:BS58"/>
    <mergeCell ref="BT58:CC58"/>
    <mergeCell ref="A61:I61"/>
    <mergeCell ref="K61:BG61"/>
    <mergeCell ref="BI61:BS61"/>
    <mergeCell ref="BT61:CC61"/>
    <mergeCell ref="CD59:CM59"/>
    <mergeCell ref="CN59:DD59"/>
    <mergeCell ref="CD60:CM60"/>
    <mergeCell ref="CN60:DD60"/>
    <mergeCell ref="A59:I59"/>
    <mergeCell ref="K59:BG59"/>
    <mergeCell ref="CD63:CM63"/>
    <mergeCell ref="CN63:DD63"/>
    <mergeCell ref="BI59:BS59"/>
    <mergeCell ref="BT59:CC59"/>
    <mergeCell ref="CD61:CM61"/>
    <mergeCell ref="CN61:DD61"/>
    <mergeCell ref="CD62:CM62"/>
    <mergeCell ref="CN62:DD62"/>
    <mergeCell ref="A63:I63"/>
    <mergeCell ref="K63:BG63"/>
    <mergeCell ref="BI63:BS63"/>
    <mergeCell ref="BT63:CC63"/>
    <mergeCell ref="A62:I62"/>
    <mergeCell ref="K62:BG62"/>
    <mergeCell ref="BI62:BS62"/>
    <mergeCell ref="BT62:CC62"/>
    <mergeCell ref="A64:I64"/>
    <mergeCell ref="K64:BG64"/>
    <mergeCell ref="BI64:BS64"/>
    <mergeCell ref="BT64:CC64"/>
    <mergeCell ref="CD66:CM66"/>
    <mergeCell ref="CN66:DD66"/>
    <mergeCell ref="A65:I65"/>
    <mergeCell ref="K65:BG65"/>
    <mergeCell ref="BI65:BS65"/>
    <mergeCell ref="BT65:CC65"/>
    <mergeCell ref="CD64:CM64"/>
    <mergeCell ref="CN64:DD64"/>
    <mergeCell ref="CD65:CM65"/>
    <mergeCell ref="CN65:DD65"/>
    <mergeCell ref="CD68:CM68"/>
    <mergeCell ref="CN68:DD68"/>
    <mergeCell ref="A66:I66"/>
    <mergeCell ref="K66:BG66"/>
    <mergeCell ref="A68:I68"/>
    <mergeCell ref="K68:BG68"/>
    <mergeCell ref="BI68:BS68"/>
    <mergeCell ref="BT68:CC68"/>
    <mergeCell ref="BI66:BS66"/>
    <mergeCell ref="BT66:CC66"/>
    <mergeCell ref="A67:I67"/>
    <mergeCell ref="K67:BG67"/>
    <mergeCell ref="A69:I69"/>
    <mergeCell ref="K69:BG69"/>
    <mergeCell ref="BI69:BS69"/>
    <mergeCell ref="BT69:CC69"/>
    <mergeCell ref="CD73:CM73"/>
    <mergeCell ref="CN73:DD73"/>
    <mergeCell ref="A72:I72"/>
    <mergeCell ref="K72:BG72"/>
    <mergeCell ref="BI72:BS72"/>
    <mergeCell ref="BT72:CC72"/>
    <mergeCell ref="CD69:CM69"/>
    <mergeCell ref="CN69:DD69"/>
    <mergeCell ref="CD72:CM72"/>
    <mergeCell ref="CN72:DD72"/>
    <mergeCell ref="CD75:CM75"/>
    <mergeCell ref="CN75:DD75"/>
    <mergeCell ref="A73:I73"/>
    <mergeCell ref="K73:BG73"/>
    <mergeCell ref="A75:I75"/>
    <mergeCell ref="K75:BG75"/>
    <mergeCell ref="BI75:BS75"/>
    <mergeCell ref="BT75:CC75"/>
    <mergeCell ref="BI73:BS73"/>
    <mergeCell ref="BT73:CC73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CD76:CM76"/>
    <mergeCell ref="CN76:DD76"/>
    <mergeCell ref="CD79:CM79"/>
    <mergeCell ref="CN79:DD79"/>
    <mergeCell ref="CD81:CM81"/>
    <mergeCell ref="CN81:DD81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A57:I57"/>
    <mergeCell ref="K57:BG57"/>
    <mergeCell ref="BI57:BS57"/>
    <mergeCell ref="BT57:CC57"/>
    <mergeCell ref="CD57:CM57"/>
    <mergeCell ref="CN57:DD57"/>
    <mergeCell ref="BI67:BS67"/>
    <mergeCell ref="BT67:CC67"/>
    <mergeCell ref="CD67:CM67"/>
    <mergeCell ref="CN67:DD67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4:I74"/>
    <mergeCell ref="K74:BG74"/>
    <mergeCell ref="BI74:BS74"/>
    <mergeCell ref="BT74:CC74"/>
    <mergeCell ref="CD74:CM74"/>
    <mergeCell ref="CN74:DD7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2015-03-30T13:46:24Z</dcterms:modified>
  <cp:category/>
  <cp:version/>
  <cp:contentType/>
  <cp:contentStatus/>
</cp:coreProperties>
</file>