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8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<sst xmlns="http://schemas.openxmlformats.org/spreadsheetml/2006/main" count="40" uniqueCount="20">
  <si>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</si>
  <si>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</si>
  <si>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</si>
  <si>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</si>
  <si>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</si>
  <si>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</si>
  <si>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</si>
  <si>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</si>
  <si>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</si>
  <si>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</si>
  <si>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</si>
  <si>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-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</si>
  <si>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</si>
  <si>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</si>
  <si>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</si>
  <si>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</si>
  <si>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</si>
  <si>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</si>
  <si>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</si>
  <si>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2022 (прогноз)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</si>
</sst>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0.00000"/>
    <numFmt numFmtId="196" formatCode="0.000000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_-* #,##0\ _р_._-;\-* #,##0\ _р_._-;_-* &quot;-&quot;\ 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47" fillId="0" borderId="2" applyNumberFormat="0" applyAlignment="0">
      <protection locked="0"/>
    </xf>
    <xf numFmtId="201" fontId="7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86" fontId="21" fillId="20" borderId="0">
      <alignment/>
      <protection locked="0"/>
    </xf>
    <xf numFmtId="0" fontId="43" fillId="0" borderId="0" applyFill="0" applyBorder="0" applyProtection="0">
      <alignment vertical="center"/>
    </xf>
    <xf numFmtId="187" fontId="21" fillId="20" borderId="0">
      <alignment/>
      <protection locked="0"/>
    </xf>
    <xf numFmtId="191" fontId="21" fillId="20" borderId="0">
      <alignment/>
      <protection locked="0"/>
    </xf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7" fillId="21" borderId="2" applyNumberFormat="0" applyAlignment="0">
      <protection/>
    </xf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>
      <alignment/>
      <protection/>
    </xf>
    <xf numFmtId="0" fontId="43" fillId="0" borderId="0" applyFill="0" applyBorder="0" applyProtection="0">
      <alignment vertical="center"/>
    </xf>
    <xf numFmtId="0" fontId="43" fillId="0" borderId="0" applyFill="0" applyBorder="0" applyProtection="0">
      <alignment vertical="center"/>
    </xf>
    <xf numFmtId="0" fontId="15" fillId="0" borderId="0" applyNumberFormat="0">
      <alignment horizontal="left"/>
      <protection/>
    </xf>
    <xf numFmtId="0" fontId="16" fillId="22" borderId="0">
      <alignment horizontal="left" vertical="top"/>
      <protection/>
    </xf>
    <xf numFmtId="0" fontId="17" fillId="21" borderId="0">
      <alignment horizontal="center" vertical="center"/>
      <protection/>
    </xf>
    <xf numFmtId="49" fontId="48" fillId="23" borderId="3" applyNumberFormat="0">
      <alignment horizontal="center" vertical="center"/>
      <protection/>
    </xf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178" fontId="2" fillId="0" borderId="4">
      <alignment/>
      <protection locked="0"/>
    </xf>
    <xf numFmtId="0" fontId="54" fillId="30" borderId="5" applyNumberFormat="0" applyAlignment="0" applyProtection="0"/>
    <xf numFmtId="0" fontId="25" fillId="31" borderId="2" applyNumberFormat="0" applyAlignment="0" applyProtection="0"/>
    <xf numFmtId="0" fontId="55" fillId="32" borderId="6" applyNumberFormat="0" applyAlignment="0" applyProtection="0"/>
    <xf numFmtId="0" fontId="56" fillId="32" borderId="5" applyNumberFormat="0" applyAlignment="0" applyProtection="0"/>
    <xf numFmtId="0" fontId="4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10" applyBorder="0">
      <alignment horizontal="center" vertical="center" wrapText="1"/>
      <protection/>
    </xf>
    <xf numFmtId="178" fontId="20" fillId="33" borderId="4">
      <alignment/>
      <protection/>
    </xf>
    <xf numFmtId="4" fontId="21" fillId="20" borderId="11" applyBorder="0">
      <alignment horizontal="right"/>
      <protection/>
    </xf>
    <xf numFmtId="0" fontId="60" fillId="0" borderId="12" applyNumberFormat="0" applyFill="0" applyAlignment="0" applyProtection="0"/>
    <xf numFmtId="0" fontId="61" fillId="34" borderId="13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5" borderId="0" applyFill="0">
      <alignment wrapText="1"/>
      <protection/>
    </xf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49" fontId="21" fillId="0" borderId="0" applyBorder="0">
      <alignment vertical="top"/>
      <protection/>
    </xf>
    <xf numFmtId="49" fontId="2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7" borderId="0" applyNumberFormat="0" applyBorder="0" applyAlignment="0"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49" fontId="50" fillId="22" borderId="0" applyBorder="0">
      <alignment vertical="top"/>
      <protection/>
    </xf>
    <xf numFmtId="49" fontId="21" fillId="37" borderId="0" applyBorder="0">
      <alignment vertical="top"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9" borderId="1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0" borderId="15" applyNumberFormat="0" applyFill="0" applyAlignment="0" applyProtection="0"/>
    <xf numFmtId="0" fontId="9" fillId="0" borderId="0">
      <alignment/>
      <protection/>
    </xf>
    <xf numFmtId="0" fontId="67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5" borderId="0" applyBorder="0">
      <alignment horizontal="right"/>
      <protection/>
    </xf>
    <xf numFmtId="4" fontId="21" fillId="31" borderId="16" applyBorder="0">
      <alignment horizontal="right"/>
      <protection/>
    </xf>
    <xf numFmtId="4" fontId="21" fillId="35" borderId="11" applyFont="0" applyBorder="0">
      <alignment horizontal="right"/>
      <protection/>
    </xf>
    <xf numFmtId="0" fontId="68" fillId="40" borderId="0" applyNumberFormat="0" applyBorder="0" applyAlignment="0" applyProtection="0"/>
    <xf numFmtId="170" fontId="10" fillId="0" borderId="0">
      <alignment/>
      <protection locked="0"/>
    </xf>
  </cellStyleXfs>
  <cellXfs count="37">
    <xf numFmtId="0" fontId="0" fillId="0" borderId="0" xfId="0" applyFont="1" applyAlignment="1">
      <alignment/>
    </xf>
    <xf numFmtId="0" fontId="4" fillId="0" borderId="17" xfId="155" applyFont="1" applyBorder="1" applyAlignment="1">
      <alignment horizontal="left" indent="3"/>
      <protection/>
    </xf>
    <xf numFmtId="0" fontId="5" fillId="0" borderId="17" xfId="155" applyFont="1" applyBorder="1" applyAlignment="1">
      <alignment wrapText="1"/>
      <protection/>
    </xf>
    <xf numFmtId="0" fontId="3" fillId="0" borderId="11" xfId="155" applyFont="1" applyBorder="1" applyAlignment="1">
      <alignment horizontal="center" vertical="center"/>
      <protection/>
    </xf>
    <xf numFmtId="0" fontId="5" fillId="0" borderId="18" xfId="155" applyFont="1" applyFill="1" applyBorder="1">
      <alignment/>
      <protection/>
    </xf>
    <xf numFmtId="0" fontId="5" fillId="0" borderId="11" xfId="155" applyFont="1" applyFill="1" applyBorder="1" applyAlignment="1">
      <alignment wrapText="1"/>
      <protection/>
    </xf>
    <xf numFmtId="0" fontId="3" fillId="0" borderId="11" xfId="155" applyFont="1" applyFill="1" applyBorder="1">
      <alignment/>
      <protection/>
    </xf>
    <xf numFmtId="0" fontId="4" fillId="0" borderId="0" xfId="155" applyFont="1" applyFill="1" applyBorder="1" applyAlignment="1">
      <alignment/>
      <protection/>
    </xf>
    <xf numFmtId="181" fontId="3" fillId="41" borderId="11" xfId="176" applyNumberFormat="1" applyFont="1" applyFill="1" applyBorder="1" applyAlignment="1">
      <alignment horizontal="center"/>
    </xf>
    <xf numFmtId="181" fontId="4" fillId="41" borderId="11" xfId="176" applyNumberFormat="1" applyFont="1" applyFill="1" applyBorder="1" applyAlignment="1">
      <alignment horizontal="center"/>
    </xf>
    <xf numFmtId="181" fontId="5" fillId="0" borderId="19" xfId="227" applyNumberFormat="1" applyFont="1" applyFill="1" applyBorder="1" applyAlignment="1">
      <alignment horizontal="center" vertical="center"/>
    </xf>
    <xf numFmtId="181" fontId="4" fillId="0" borderId="19" xfId="227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9" fillId="0" borderId="0" xfId="0" applyFont="1" applyAlignment="1">
      <alignment/>
    </xf>
    <xf numFmtId="172" fontId="3" fillId="0" borderId="19" xfId="155" applyNumberFormat="1" applyFont="1" applyBorder="1" applyAlignment="1">
      <alignment horizontal="center" vertical="center"/>
      <protection/>
    </xf>
    <xf numFmtId="187" fontId="0" fillId="0" borderId="0" xfId="0" applyNumberFormat="1" applyAlignment="1">
      <alignment/>
    </xf>
    <xf numFmtId="187" fontId="3" fillId="0" borderId="11" xfId="155" applyNumberFormat="1" applyFont="1" applyBorder="1" applyAlignment="1">
      <alignment horizontal="center" vertical="center"/>
      <protection/>
    </xf>
    <xf numFmtId="187" fontId="5" fillId="0" borderId="11" xfId="227" applyNumberFormat="1" applyFont="1" applyFill="1" applyBorder="1" applyAlignment="1">
      <alignment horizontal="center" vertical="center"/>
    </xf>
    <xf numFmtId="187" fontId="3" fillId="0" borderId="11" xfId="227" applyNumberFormat="1" applyFont="1" applyFill="1" applyBorder="1" applyAlignment="1">
      <alignment horizontal="center" vertical="center"/>
    </xf>
    <xf numFmtId="187" fontId="4" fillId="0" borderId="11" xfId="227" applyNumberFormat="1" applyFont="1" applyFill="1" applyBorder="1" applyAlignment="1">
      <alignment horizontal="center" vertical="center"/>
    </xf>
    <xf numFmtId="187" fontId="3" fillId="41" borderId="11" xfId="227" applyNumberFormat="1" applyFont="1" applyFill="1" applyBorder="1" applyAlignment="1">
      <alignment horizontal="center" vertical="center"/>
    </xf>
    <xf numFmtId="187" fontId="4" fillId="41" borderId="11" xfId="227" applyNumberFormat="1" applyFont="1" applyFill="1" applyBorder="1" applyAlignment="1">
      <alignment horizontal="center"/>
    </xf>
    <xf numFmtId="187" fontId="5" fillId="0" borderId="20" xfId="227" applyNumberFormat="1" applyFont="1" applyFill="1" applyBorder="1" applyAlignment="1">
      <alignment horizontal="center" vertical="center"/>
    </xf>
    <xf numFmtId="187" fontId="3" fillId="0" borderId="11" xfId="227" applyNumberFormat="1" applyFont="1" applyFill="1" applyBorder="1" applyAlignment="1">
      <alignment horizontal="center"/>
    </xf>
    <xf numFmtId="181" fontId="3" fillId="0" borderId="11" xfId="176" applyNumberFormat="1" applyFont="1" applyFill="1" applyBorder="1" applyAlignment="1">
      <alignment horizontal="center"/>
    </xf>
    <xf numFmtId="194" fontId="5" fillId="0" borderId="11" xfId="176" applyNumberFormat="1" applyFont="1" applyFill="1" applyBorder="1" applyAlignment="1">
      <alignment horizontal="center" vertical="center"/>
    </xf>
    <xf numFmtId="194" fontId="5" fillId="0" borderId="11" xfId="227" applyNumberFormat="1" applyFont="1" applyFill="1" applyBorder="1" applyAlignment="1">
      <alignment horizontal="center" vertical="center"/>
    </xf>
    <xf numFmtId="194" fontId="3" fillId="0" borderId="11" xfId="227" applyNumberFormat="1" applyFont="1" applyFill="1" applyBorder="1" applyAlignment="1">
      <alignment horizontal="center" vertical="center"/>
    </xf>
    <xf numFmtId="194" fontId="4" fillId="0" borderId="11" xfId="227" applyNumberFormat="1" applyFont="1" applyFill="1" applyBorder="1" applyAlignment="1">
      <alignment horizontal="center" vertical="center"/>
    </xf>
    <xf numFmtId="181" fontId="3" fillId="0" borderId="11" xfId="227" applyNumberFormat="1" applyFont="1" applyFill="1" applyBorder="1" applyAlignment="1">
      <alignment horizontal="center" vertical="center"/>
    </xf>
    <xf numFmtId="187" fontId="3" fillId="0" borderId="21" xfId="227" applyNumberFormat="1" applyFont="1" applyFill="1" applyBorder="1" applyAlignment="1">
      <alignment horizontal="center" vertical="center"/>
    </xf>
    <xf numFmtId="194" fontId="3" fillId="0" borderId="21" xfId="176" applyNumberFormat="1" applyFont="1" applyFill="1" applyBorder="1" applyAlignment="1">
      <alignment horizontal="center" vertical="center"/>
    </xf>
    <xf numFmtId="194" fontId="3" fillId="0" borderId="21" xfId="227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" fillId="0" borderId="11" xfId="155" applyFont="1" applyBorder="1" applyAlignment="1">
      <alignment horizontal="center" vertical="center"/>
      <protection/>
    </xf>
    <xf numFmtId="181" fontId="5" fillId="0" borderId="11" xfId="227" applyNumberFormat="1" applyFont="1" applyFill="1" applyBorder="1" applyAlignment="1">
      <alignment horizontal="center" vertical="center"/>
    </xf>
    <xf numFmtId="0" fontId="4" fillId="0" borderId="0" xfId="155" applyFont="1" applyFill="1" applyBorder="1" applyAlignment="1">
      <alignment horizontal="left" wrapText="1"/>
      <protection/>
    </xf>
  </cellXfs>
  <cellStyles count="262">
    <cellStyle name="Normal" xfId="0"/>
    <cellStyle name=" 1" xfId="15"/>
    <cellStyle name=" 1 2" xfId="16"/>
    <cellStyle name=" 1_Stage1" xfId="17"/>
    <cellStyle name="_% РСТ с фактом 2007-2009" xfId="18"/>
    <cellStyle name="_07_ДПН_Астрахань" xfId="19"/>
    <cellStyle name="_07_ДПН_Тула" xfId="20"/>
    <cellStyle name="_08.2006" xfId="21"/>
    <cellStyle name="_Model_RAB Мой_PR.PROG.WARM.NOTCOMBI.2012.2.16_v1.4(04.04.11) " xfId="22"/>
    <cellStyle name="_Model_RAB Мой_Книга2_PR.PROG.WARM.NOTCOMBI.2012.2.16_v1.4(04.04.11) " xfId="23"/>
    <cellStyle name="_Model_RAB_MRSK_svod_PR.PROG.WARM.NOTCOMBI.2012.2.16_v1.4(04.04.11) " xfId="24"/>
    <cellStyle name="_Model_RAB_MRSK_svod_Книга2_PR.PROG.WARM.NOTCOMBI.2012.2.16_v1.4(04.04.11) " xfId="25"/>
    <cellStyle name="_pmp_Астрахань для НС" xfId="26"/>
    <cellStyle name="_pmp_Волгоград" xfId="27"/>
    <cellStyle name="_pmp_Ставрополь" xfId="28"/>
    <cellStyle name="_БП Выр НСК ФСК ВЭС 11 01 10" xfId="29"/>
    <cellStyle name="_БП Выр НСК ФСК ВЭС 13 01 10" xfId="30"/>
    <cellStyle name="_БП Выр НСК ФСК ВЭС 19 01 10" xfId="31"/>
    <cellStyle name="_БП как в Арме Начисл 18 485 и Фин+ спорн задолж НСК 66_34  27 01 10 " xfId="32"/>
    <cellStyle name="_Выр 18 252+по нов тар РСТ 25 12 09" xfId="33"/>
    <cellStyle name="_Выр по эксп закл 14 01 2010" xfId="34"/>
    <cellStyle name="_Выручка 9 мес факт по бух +план 13 268 кВтч по сост 26 10 09" xfId="35"/>
    <cellStyle name="_Выручка от 16 09 09 новые данные разбивка НСК" xfId="36"/>
    <cellStyle name="_Годовой расчет анализ факт 09 план" xfId="37"/>
    <cellStyle name="_Задолженность на 01 01 10" xfId="38"/>
    <cellStyle name="_Контроль ДЗ по филиалам" xfId="39"/>
    <cellStyle name="_Копия Расчет потерь в сетях ННЭ 2009 на 6 006 млн руб" xfId="40"/>
    <cellStyle name="_Лист1" xfId="41"/>
    <cellStyle name="_МОДЕЛЬ_1 (2)_PR.PROG.WARM.NOTCOMBI.2012.2.16_v1.4(04.04.11) " xfId="42"/>
    <cellStyle name="_МОДЕЛЬ_1 (2)_Книга2_PR.PROG.WARM.NOTCOMBI.2012.2.16_v1.4(04.04.11) " xfId="43"/>
    <cellStyle name="_Нагруз потери" xfId="44"/>
    <cellStyle name="_Нерег цена на  2010 прогноз" xfId="45"/>
    <cellStyle name="_Новые данные НСК июль-сент Факт январь-ноябрь 2009" xfId="46"/>
    <cellStyle name="_НСК потери 2009 + мощность 2008" xfId="47"/>
    <cellStyle name="_Осн.договор с РСК" xfId="48"/>
    <cellStyle name="_Последний вар Выр-ка 18 340_Затраты_Произв-во 13 01 10г" xfId="49"/>
    <cellStyle name="_пр 5 тариф RAB_PR.PROG.WARM.NOTCOMBI.2012.2.16_v1.4(04.04.11) " xfId="50"/>
    <cellStyle name="_пр 5 тариф RAB_Книга2_PR.PROG.WARM.NOTCOMBI.2012.2.16_v1.4(04.04.11) " xfId="51"/>
    <cellStyle name="_Прил 4-5 Объёмы НСК на 2010 к 340 юр ИСПР" xfId="52"/>
    <cellStyle name="_Приложение 2. Бюджет движения денежных средств на год" xfId="53"/>
    <cellStyle name="_Приложение 5. Бюджет на месяц" xfId="54"/>
    <cellStyle name="_Прогноз реальный НСК" xfId="55"/>
    <cellStyle name="_Прогнозный БДР ННЭ на 2010г " xfId="56"/>
    <cellStyle name="_Расчет RAB_22072008_PR.PROG.WARM.NOTCOMBI.2012.2.16_v1.4(04.04.11) " xfId="57"/>
    <cellStyle name="_Расчет RAB_22072008_Книга2_PR.PROG.WARM.NOTCOMBI.2012.2.16_v1.4(04.04.11) " xfId="58"/>
    <cellStyle name="_Расчет RAB_Лен и МОЭСК_с 2010 года_14.04.2009_со сглаж_version 3.0_без ФСК_PR.PROG.WARM.NOTCOMBI.2012.2.16_v1.4(04.04.11) " xfId="59"/>
    <cellStyle name="_Расчет RAB_Лен и МОЭСК_с 2010 года_14.04.2009_со сглаж_version 3.0_без ФСК_Книга2_PR.PROG.WARM.NOTCOMBI.2012.2.16_v1.4(04.04.11) " xfId="60"/>
    <cellStyle name="_Расчет услуги  из сводного баланса 2010" xfId="61"/>
    <cellStyle name="_расчет_ДЗ" xfId="62"/>
    <cellStyle name="_Реестр платежей ОАО Энергобаланс март" xfId="63"/>
    <cellStyle name="_РИТ КЭС " xfId="64"/>
    <cellStyle name="_Свод2" xfId="65"/>
    <cellStyle name="_Факт  годовая 2007 " xfId="66"/>
    <cellStyle name="_Факт 2008 урег НСК" xfId="67"/>
    <cellStyle name="_Факт январь-март 2009 БП план на 17 292" xfId="68"/>
    <cellStyle name="_Факт_2008г урег РУС прав урег НСК" xfId="69"/>
    <cellStyle name="_Факт_2008г урег РУС урег НСК" xfId="70"/>
    <cellStyle name="_Формат выручки на 1л финансир и факт" xfId="71"/>
    <cellStyle name="_Формат ДДС" xfId="72"/>
    <cellStyle name="_ШАБЛОН ПО ПРЕДОСТАВЛЕНИЮ ОТЧЕТНОСТИ3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— акцент1" xfId="80"/>
    <cellStyle name="20% — акцент2" xfId="81"/>
    <cellStyle name="20% — акцент3" xfId="82"/>
    <cellStyle name="20% — акцент4" xfId="83"/>
    <cellStyle name="20% — акцент5" xfId="84"/>
    <cellStyle name="20% — акцент6" xfId="85"/>
    <cellStyle name="40% — акцент1" xfId="86"/>
    <cellStyle name="40% — акцент2" xfId="87"/>
    <cellStyle name="40% — акцент3" xfId="88"/>
    <cellStyle name="40% — акцент4" xfId="89"/>
    <cellStyle name="40% — акцент5" xfId="90"/>
    <cellStyle name="40% — акцент6" xfId="91"/>
    <cellStyle name="60% — акцент1" xfId="92"/>
    <cellStyle name="60% — акцент2" xfId="93"/>
    <cellStyle name="60% — акцент3" xfId="94"/>
    <cellStyle name="60% — акцент4" xfId="95"/>
    <cellStyle name="60% — акцент5" xfId="96"/>
    <cellStyle name="60% — акцент6" xfId="97"/>
    <cellStyle name="Cells 2" xfId="98"/>
    <cellStyle name="Comma [0]" xfId="99"/>
    <cellStyle name="Comma_laroux" xfId="100"/>
    <cellStyle name="Currency [0]" xfId="101"/>
    <cellStyle name="Currency_laroux" xfId="102"/>
    <cellStyle name="currency1" xfId="103"/>
    <cellStyle name="Currency2" xfId="104"/>
    <cellStyle name="currency3" xfId="105"/>
    <cellStyle name="currency4" xfId="106"/>
    <cellStyle name="date" xfId="107"/>
    <cellStyle name="Euro" xfId="108"/>
    <cellStyle name="Followed Hyperlink" xfId="109"/>
    <cellStyle name="Header 3" xfId="110"/>
    <cellStyle name="Hyperlink" xfId="111"/>
    <cellStyle name="normal" xfId="112"/>
    <cellStyle name="Normal1" xfId="113"/>
    <cellStyle name="Normal2" xfId="114"/>
    <cellStyle name="Percent1" xfId="115"/>
    <cellStyle name="Price_Body" xfId="116"/>
    <cellStyle name="S0" xfId="117"/>
    <cellStyle name="S3_Лист4 (2)" xfId="118"/>
    <cellStyle name="Title 4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Беззащитный" xfId="126"/>
    <cellStyle name="Ввод " xfId="127"/>
    <cellStyle name="Ввод  2" xfId="128"/>
    <cellStyle name="Вывод" xfId="129"/>
    <cellStyle name="Вычисление" xfId="130"/>
    <cellStyle name="Hyperlink" xfId="131"/>
    <cellStyle name="Гиперссылка 2 2" xfId="132"/>
    <cellStyle name="Гиперссылка 4" xfId="133"/>
    <cellStyle name="Currency" xfId="134"/>
    <cellStyle name="Currency [0]" xfId="135"/>
    <cellStyle name="Денежный 2" xfId="136"/>
    <cellStyle name="Денежный 2 2" xfId="137"/>
    <cellStyle name="Заголовок" xfId="138"/>
    <cellStyle name="Заголовок 1" xfId="139"/>
    <cellStyle name="Заголовок 2" xfId="140"/>
    <cellStyle name="Заголовок 3" xfId="141"/>
    <cellStyle name="Заголовок 4" xfId="142"/>
    <cellStyle name="ЗаголовокСтолбца" xfId="143"/>
    <cellStyle name="Защитный" xfId="144"/>
    <cellStyle name="Значение" xfId="145"/>
    <cellStyle name="Итог" xfId="146"/>
    <cellStyle name="Контрольная ячейка" xfId="147"/>
    <cellStyle name="Мой заголовок" xfId="148"/>
    <cellStyle name="Мой заголовок листа" xfId="149"/>
    <cellStyle name="Мои наименования показателей" xfId="150"/>
    <cellStyle name="Название" xfId="151"/>
    <cellStyle name="Нейтральный" xfId="152"/>
    <cellStyle name="Обычный 10" xfId="153"/>
    <cellStyle name="Обычный 11" xfId="154"/>
    <cellStyle name="Обычный 2" xfId="155"/>
    <cellStyle name="Обычный 2 2" xfId="156"/>
    <cellStyle name="Обычный 2 3" xfId="157"/>
    <cellStyle name="Обычный 2 4" xfId="158"/>
    <cellStyle name="Обычный 2_2E95BEC8" xfId="159"/>
    <cellStyle name="Обычный 3" xfId="160"/>
    <cellStyle name="Обычный 3 2" xfId="161"/>
    <cellStyle name="Обычный 3 2 2" xfId="162"/>
    <cellStyle name="Обычный 3 3" xfId="163"/>
    <cellStyle name="Обычный 4" xfId="164"/>
    <cellStyle name="Обычный 5" xfId="165"/>
    <cellStyle name="Обычный 6" xfId="166"/>
    <cellStyle name="Обычный 6 2" xfId="167"/>
    <cellStyle name="Обычный 7" xfId="168"/>
    <cellStyle name="Обычный 7 2" xfId="169"/>
    <cellStyle name="Обычный 8" xfId="170"/>
    <cellStyle name="Обычный 9" xfId="171"/>
    <cellStyle name="Плохой" xfId="172"/>
    <cellStyle name="Пояснение" xfId="173"/>
    <cellStyle name="Примечание" xfId="174"/>
    <cellStyle name="Percent" xfId="175"/>
    <cellStyle name="Процентный 10" xfId="176"/>
    <cellStyle name="Процентный 10 10" xfId="177"/>
    <cellStyle name="Процентный 10 2" xfId="178"/>
    <cellStyle name="Процентный 11" xfId="179"/>
    <cellStyle name="Процентный 11 2" xfId="180"/>
    <cellStyle name="Процентный 12" xfId="181"/>
    <cellStyle name="Процентный 12 2" xfId="182"/>
    <cellStyle name="Процентный 13" xfId="183"/>
    <cellStyle name="Процентный 13 2" xfId="184"/>
    <cellStyle name="Процентный 2" xfId="185"/>
    <cellStyle name="Процентный 2 10" xfId="186"/>
    <cellStyle name="Процентный 2 10 2" xfId="187"/>
    <cellStyle name="Процентный 2 11" xfId="188"/>
    <cellStyle name="Процентный 2 2" xfId="189"/>
    <cellStyle name="Процентный 2 2 2" xfId="190"/>
    <cellStyle name="Процентный 2 3" xfId="191"/>
    <cellStyle name="Процентный 2 3 2" xfId="192"/>
    <cellStyle name="Процентный 2 4" xfId="193"/>
    <cellStyle name="Процентный 2 4 2" xfId="194"/>
    <cellStyle name="Процентный 2 5" xfId="195"/>
    <cellStyle name="Процентный 2 5 2" xfId="196"/>
    <cellStyle name="Процентный 2 6" xfId="197"/>
    <cellStyle name="Процентный 2 6 2" xfId="198"/>
    <cellStyle name="Процентный 2 7" xfId="199"/>
    <cellStyle name="Процентный 2 7 2" xfId="200"/>
    <cellStyle name="Процентный 2 8" xfId="201"/>
    <cellStyle name="Процентный 2 8 2" xfId="202"/>
    <cellStyle name="Процентный 2 9" xfId="203"/>
    <cellStyle name="Процентный 2 9 2" xfId="204"/>
    <cellStyle name="Процентный 3" xfId="205"/>
    <cellStyle name="Процентный 3 2" xfId="206"/>
    <cellStyle name="Процентный 4" xfId="207"/>
    <cellStyle name="Процентный 4 2" xfId="208"/>
    <cellStyle name="Процентный 5" xfId="209"/>
    <cellStyle name="Процентный 5 2" xfId="210"/>
    <cellStyle name="Процентный 6" xfId="211"/>
    <cellStyle name="Процентный 6 2" xfId="212"/>
    <cellStyle name="Процентный 7" xfId="213"/>
    <cellStyle name="Процентный 7 2" xfId="214"/>
    <cellStyle name="Процентный 8" xfId="215"/>
    <cellStyle name="Процентный 8 2" xfId="216"/>
    <cellStyle name="Процентный 9" xfId="217"/>
    <cellStyle name="Процентный 9 2" xfId="218"/>
    <cellStyle name="Связанная ячейка" xfId="219"/>
    <cellStyle name="Стиль 1" xfId="220"/>
    <cellStyle name="Текст предупреждения" xfId="221"/>
    <cellStyle name="Текстовый" xfId="222"/>
    <cellStyle name="Тысячи [0]_3Com" xfId="223"/>
    <cellStyle name="Тысячи_3Com" xfId="224"/>
    <cellStyle name="Comma" xfId="225"/>
    <cellStyle name="Comma [0]" xfId="226"/>
    <cellStyle name="Финансовый 10" xfId="227"/>
    <cellStyle name="Финансовый 10 10" xfId="228"/>
    <cellStyle name="Финансовый 10 10 2" xfId="229"/>
    <cellStyle name="Финансовый 10 2" xfId="230"/>
    <cellStyle name="Финансовый 11" xfId="231"/>
    <cellStyle name="Финансовый 11 2" xfId="232"/>
    <cellStyle name="Финансовый 12" xfId="233"/>
    <cellStyle name="Финансовый 12 2" xfId="234"/>
    <cellStyle name="Финансовый 13" xfId="235"/>
    <cellStyle name="Финансовый 2" xfId="236"/>
    <cellStyle name="Финансовый 2 10" xfId="237"/>
    <cellStyle name="Финансовый 2 10 2" xfId="238"/>
    <cellStyle name="Финансовый 2 11" xfId="239"/>
    <cellStyle name="Финансовый 2 12" xfId="240"/>
    <cellStyle name="Финансовый 2 2" xfId="241"/>
    <cellStyle name="Финансовый 2 2 2" xfId="242"/>
    <cellStyle name="Финансовый 2 3" xfId="243"/>
    <cellStyle name="Финансовый 2 3 2" xfId="244"/>
    <cellStyle name="Финансовый 2 4" xfId="245"/>
    <cellStyle name="Финансовый 2 4 2" xfId="246"/>
    <cellStyle name="Финансовый 2 5" xfId="247"/>
    <cellStyle name="Финансовый 2 5 2" xfId="248"/>
    <cellStyle name="Финансовый 2 6" xfId="249"/>
    <cellStyle name="Финансовый 2 6 2" xfId="250"/>
    <cellStyle name="Финансовый 2 7" xfId="251"/>
    <cellStyle name="Финансовый 2 7 2" xfId="252"/>
    <cellStyle name="Финансовый 2 8" xfId="253"/>
    <cellStyle name="Финансовый 2 8 2" xfId="254"/>
    <cellStyle name="Финансовый 2 9" xfId="255"/>
    <cellStyle name="Финансовый 2 9 2" xfId="256"/>
    <cellStyle name="Финансовый 3" xfId="257"/>
    <cellStyle name="Финансовый 3 2" xfId="258"/>
    <cellStyle name="Финансовый 4" xfId="259"/>
    <cellStyle name="Финансовый 4 2" xfId="260"/>
    <cellStyle name="Финансовый 5" xfId="261"/>
    <cellStyle name="Финансовый 5 2" xfId="262"/>
    <cellStyle name="Финансовый 6" xfId="263"/>
    <cellStyle name="Финансовый 6 2" xfId="264"/>
    <cellStyle name="Финансовый 7" xfId="265"/>
    <cellStyle name="Финансовый 7 2" xfId="266"/>
    <cellStyle name="Финансовый 8" xfId="267"/>
    <cellStyle name="Финансовый 8 2" xfId="268"/>
    <cellStyle name="Финансовый 9" xfId="269"/>
    <cellStyle name="Финансовый 9 2" xfId="270"/>
    <cellStyle name="Формула" xfId="271"/>
    <cellStyle name="ФормулаВБ" xfId="272"/>
    <cellStyle name="ФормулаНаКонтроль" xfId="273"/>
    <cellStyle name="Хороший" xfId="274"/>
    <cellStyle name="Џђћ–…ќ’ќ›‰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="90" zoomScaleNormal="90" zoomScalePageLayoutView="0" workbookViewId="0" topLeftCell="A1">
      <selection activeCell="I17" sqref="I17"/>
    </sheetView>
  </sheetViews>
  <sheetFormatPr defaultColWidth="9.140625" defaultRowHeight="15"/>
  <cols>
    <col min="1" max="1" width="50.7109375" style="0" customWidth="1"/>
    <col min="2" max="2" width="15.140625" style="15" customWidth="1"/>
    <col min="3" max="3" width="14.140625" style="0" customWidth="1"/>
    <col min="4" max="4" width="20.421875" style="0" customWidth="1"/>
    <col min="5" max="5" width="9.57421875" style="0" customWidth="1"/>
  </cols>
  <sheetData>
    <row r="2" ht="18.75">
      <c r="A2" s="13" t="s">
        <v>12</v>
      </c>
    </row>
    <row r="4" spans="1:4" ht="15.75">
      <c r="A4" s="34" t="s">
        <v>0</v>
      </c>
      <c r="B4" s="34" t="s">
        <v>19</v>
      </c>
      <c r="C4" s="34"/>
      <c r="D4" s="34"/>
    </row>
    <row r="5" spans="1:4" ht="15.75">
      <c r="A5" s="34"/>
      <c r="B5" s="16" t="s">
        <v>8</v>
      </c>
      <c r="C5" s="14" t="s">
        <v>6</v>
      </c>
      <c r="D5" s="3" t="s">
        <v>14</v>
      </c>
    </row>
    <row r="6" spans="1:4" ht="98.25" customHeight="1">
      <c r="A6" s="2" t="s">
        <v>1</v>
      </c>
      <c r="B6" s="17">
        <f>B11+B21</f>
        <v>73604.29999999999</v>
      </c>
      <c r="C6" s="10"/>
      <c r="D6" s="26">
        <f>D11+D21</f>
        <v>10.6265</v>
      </c>
    </row>
    <row r="7" spans="1:4" ht="15.75">
      <c r="A7" s="1" t="s">
        <v>2</v>
      </c>
      <c r="B7" s="18">
        <v>0</v>
      </c>
      <c r="C7" s="11"/>
      <c r="D7" s="27">
        <f aca="true" t="shared" si="0" ref="D7:D15">B7/E$21</f>
        <v>0</v>
      </c>
    </row>
    <row r="8" spans="1:4" ht="15.75">
      <c r="A8" s="1" t="s">
        <v>3</v>
      </c>
      <c r="B8" s="18">
        <v>5222.052</v>
      </c>
      <c r="C8" s="11"/>
      <c r="D8" s="27">
        <f>D13+D23</f>
        <v>0.7539414911555629</v>
      </c>
    </row>
    <row r="9" spans="1:4" ht="15.75">
      <c r="A9" s="1" t="s">
        <v>4</v>
      </c>
      <c r="B9" s="18">
        <f>B6-B7-B8-B10</f>
        <v>68382.24799999999</v>
      </c>
      <c r="C9" s="11"/>
      <c r="D9" s="27">
        <f>D14+D15+D24</f>
        <v>9.872558508844437</v>
      </c>
    </row>
    <row r="10" spans="1:4" ht="15.75">
      <c r="A10" s="1" t="s">
        <v>5</v>
      </c>
      <c r="B10" s="18">
        <v>0</v>
      </c>
      <c r="C10" s="11"/>
      <c r="D10" s="27">
        <f t="shared" si="0"/>
        <v>0</v>
      </c>
    </row>
    <row r="11" spans="1:4" ht="95.25" customHeight="1">
      <c r="A11" s="2" t="s">
        <v>7</v>
      </c>
      <c r="B11" s="17">
        <v>69974.9</v>
      </c>
      <c r="C11" s="10"/>
      <c r="D11" s="26">
        <v>10.1025</v>
      </c>
    </row>
    <row r="12" spans="1:4" ht="15.75">
      <c r="A12" s="1" t="s">
        <v>2</v>
      </c>
      <c r="B12" s="18">
        <f>B7-B22</f>
        <v>0</v>
      </c>
      <c r="C12" s="11"/>
      <c r="D12" s="27">
        <f t="shared" si="0"/>
        <v>0</v>
      </c>
    </row>
    <row r="13" spans="1:4" ht="15.75">
      <c r="A13" s="1" t="s">
        <v>3</v>
      </c>
      <c r="B13" s="18">
        <v>5027.219</v>
      </c>
      <c r="C13" s="11"/>
      <c r="D13" s="27">
        <f t="shared" si="0"/>
        <v>0.7258121882404805</v>
      </c>
    </row>
    <row r="14" spans="1:4" ht="15.75">
      <c r="A14" s="1" t="s">
        <v>4</v>
      </c>
      <c r="B14" s="18">
        <f>B11-B13-B15</f>
        <v>59415.355019999995</v>
      </c>
      <c r="C14" s="11"/>
      <c r="D14" s="27">
        <f>D11-D13-D15</f>
        <v>8.57795005523778</v>
      </c>
    </row>
    <row r="15" spans="1:4" ht="15.75">
      <c r="A15" s="1" t="s">
        <v>5</v>
      </c>
      <c r="B15" s="18">
        <v>5532.32598</v>
      </c>
      <c r="C15" s="11"/>
      <c r="D15" s="27">
        <f t="shared" si="0"/>
        <v>0.7987377565217391</v>
      </c>
    </row>
    <row r="16" spans="1:4" ht="51" customHeight="1">
      <c r="A16" s="2" t="s">
        <v>9</v>
      </c>
      <c r="B16" s="17">
        <v>0</v>
      </c>
      <c r="C16" s="10"/>
      <c r="D16" s="26"/>
    </row>
    <row r="17" spans="1:4" ht="15.75">
      <c r="A17" s="1" t="s">
        <v>2</v>
      </c>
      <c r="B17" s="19">
        <v>0</v>
      </c>
      <c r="C17" s="11"/>
      <c r="D17" s="28"/>
    </row>
    <row r="18" spans="1:4" ht="15.75">
      <c r="A18" s="1" t="s">
        <v>3</v>
      </c>
      <c r="B18" s="19">
        <v>0</v>
      </c>
      <c r="C18" s="11"/>
      <c r="D18" s="28"/>
    </row>
    <row r="19" spans="1:4" ht="15.75">
      <c r="A19" s="1" t="s">
        <v>4</v>
      </c>
      <c r="B19" s="19">
        <v>0</v>
      </c>
      <c r="C19" s="11"/>
      <c r="D19" s="28"/>
    </row>
    <row r="20" spans="1:4" ht="15.75">
      <c r="A20" s="1" t="s">
        <v>5</v>
      </c>
      <c r="B20" s="19">
        <v>0</v>
      </c>
      <c r="C20" s="11"/>
      <c r="D20" s="28"/>
    </row>
    <row r="21" spans="1:5" ht="63">
      <c r="A21" s="2" t="s">
        <v>13</v>
      </c>
      <c r="B21" s="22">
        <v>3629.4</v>
      </c>
      <c r="C21" s="25">
        <f>B21/B6*100</f>
        <v>4.930961913909922</v>
      </c>
      <c r="D21" s="26">
        <v>0.524</v>
      </c>
      <c r="E21" s="33">
        <f>B21/D21</f>
        <v>6926.335877862595</v>
      </c>
    </row>
    <row r="22" spans="1:4" ht="15.75">
      <c r="A22" s="1" t="s">
        <v>2</v>
      </c>
      <c r="B22" s="18">
        <v>0</v>
      </c>
      <c r="C22" s="29">
        <v>0</v>
      </c>
      <c r="D22" s="27">
        <f>B22/E$21</f>
        <v>0</v>
      </c>
    </row>
    <row r="23" spans="1:4" ht="15.75">
      <c r="A23" s="1" t="s">
        <v>3</v>
      </c>
      <c r="B23" s="18">
        <f>B8-B13</f>
        <v>194.83299999999963</v>
      </c>
      <c r="C23" s="29">
        <f>B23/B8*100</f>
        <v>3.730966294475804</v>
      </c>
      <c r="D23" s="27">
        <f>B23/E$21</f>
        <v>0.02812930291508233</v>
      </c>
    </row>
    <row r="24" spans="1:5" ht="15.75">
      <c r="A24" s="1" t="s">
        <v>4</v>
      </c>
      <c r="B24" s="18">
        <f>B21-B22-B23-B25</f>
        <v>3434.5670000000005</v>
      </c>
      <c r="C24" s="29">
        <f>B24/B9*100</f>
        <v>5.022600309951788</v>
      </c>
      <c r="D24" s="27">
        <f>B24/E$21</f>
        <v>0.4958706970849177</v>
      </c>
      <c r="E24" s="15"/>
    </row>
    <row r="25" spans="1:4" ht="15.75">
      <c r="A25" s="1" t="s">
        <v>5</v>
      </c>
      <c r="B25" s="18">
        <v>0</v>
      </c>
      <c r="C25" s="29">
        <v>0</v>
      </c>
      <c r="D25" s="27">
        <f>B25/E$21</f>
        <v>0</v>
      </c>
    </row>
    <row r="26" spans="1:4" ht="15.75">
      <c r="A26" s="4" t="s">
        <v>16</v>
      </c>
      <c r="B26" s="30">
        <f>B21</f>
        <v>3629.4</v>
      </c>
      <c r="C26" s="31">
        <f>C21</f>
        <v>4.930961913909922</v>
      </c>
      <c r="D26" s="32">
        <f>D21</f>
        <v>0.524</v>
      </c>
    </row>
    <row r="27" spans="1:4" ht="15.75">
      <c r="A27" s="6"/>
      <c r="B27" s="23"/>
      <c r="C27" s="24"/>
      <c r="D27" s="12"/>
    </row>
    <row r="28" spans="1:4" ht="33.75" customHeight="1">
      <c r="A28" s="5" t="s">
        <v>15</v>
      </c>
      <c r="B28" s="35">
        <f>12633.35/1000</f>
        <v>12.63335</v>
      </c>
      <c r="C28" s="35"/>
      <c r="D28" s="12"/>
    </row>
    <row r="29" spans="1:4" ht="63">
      <c r="A29" s="5" t="s">
        <v>10</v>
      </c>
      <c r="B29" s="20" t="s">
        <v>11</v>
      </c>
      <c r="C29" s="8"/>
      <c r="D29" s="12"/>
    </row>
    <row r="30" spans="1:4" ht="15.75">
      <c r="A30" s="1" t="s">
        <v>2</v>
      </c>
      <c r="B30" s="21" t="s">
        <v>11</v>
      </c>
      <c r="C30" s="9"/>
      <c r="D30" s="12"/>
    </row>
    <row r="31" spans="1:4" ht="15.75">
      <c r="A31" s="1" t="s">
        <v>3</v>
      </c>
      <c r="B31" s="21" t="s">
        <v>11</v>
      </c>
      <c r="C31" s="9"/>
      <c r="D31" s="12"/>
    </row>
    <row r="32" spans="1:4" ht="15.75">
      <c r="A32" s="1" t="s">
        <v>4</v>
      </c>
      <c r="B32" s="21" t="s">
        <v>11</v>
      </c>
      <c r="C32" s="9"/>
      <c r="D32" s="12"/>
    </row>
    <row r="33" spans="1:4" ht="15.75">
      <c r="A33" s="1" t="s">
        <v>5</v>
      </c>
      <c r="B33" s="21" t="s">
        <v>11</v>
      </c>
      <c r="C33" s="9"/>
      <c r="D33" s="12"/>
    </row>
    <row r="35" ht="15.75">
      <c r="A35" s="7" t="s">
        <v>17</v>
      </c>
    </row>
    <row r="36" spans="1:4" ht="33.75" customHeight="1">
      <c r="A36" s="36" t="s">
        <v>18</v>
      </c>
      <c r="B36" s="36"/>
      <c r="C36" s="36"/>
      <c r="D36" s="36"/>
    </row>
    <row r="37" ht="15.75">
      <c r="A37" s="7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2013-05-22T12:38:57Z</cp:lastPrinted>
  <dcterms:created xsi:type="dcterms:W3CDTF">2013-02-28T05:55:27Z</dcterms:created>
  <dcterms:modified xsi:type="dcterms:W3CDTF">2022-04-12T12:24:18Z</dcterms:modified>
  <cp:category/>
  <cp:version/>
  <cp:contentType/>
  <cp:contentStatus/>
</cp:coreProperties>
</file>